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27" windowWidth="20106" windowHeight="9265" firstSheet="2" activeTab="2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  <sheet name="Dati 2016 da spss" sheetId="7" state="hidden" r:id="rId7"/>
    <sheet name="Dati 2017 da spss" sheetId="8" state="hidden" r:id="rId8"/>
    <sheet name="Dati 2018 da spss" sheetId="9" state="hidden" r:id="rId9"/>
  </sheets>
  <calcPr calcId="145621"/>
</workbook>
</file>

<file path=xl/calcChain.xml><?xml version="1.0" encoding="utf-8"?>
<calcChain xmlns="http://schemas.openxmlformats.org/spreadsheetml/2006/main">
  <c r="U9" i="6" l="1"/>
  <c r="U3" i="6"/>
  <c r="U4" i="6"/>
  <c r="U5" i="6"/>
  <c r="U6" i="6"/>
  <c r="U7" i="6"/>
  <c r="U8" i="6"/>
  <c r="T4" i="6"/>
  <c r="T5" i="6"/>
  <c r="T6" i="6"/>
  <c r="T7" i="6"/>
  <c r="T8" i="6"/>
  <c r="U9" i="3"/>
  <c r="U9" i="2"/>
  <c r="U9" i="5"/>
  <c r="T3" i="5"/>
  <c r="T4" i="5"/>
  <c r="T5" i="5"/>
  <c r="T6" i="5"/>
  <c r="T7" i="5"/>
  <c r="T8" i="5"/>
  <c r="U3" i="5"/>
  <c r="U4" i="5"/>
  <c r="U5" i="5"/>
  <c r="U6" i="5"/>
  <c r="U7" i="5"/>
  <c r="U8" i="5"/>
  <c r="U3" i="3"/>
  <c r="U4" i="3"/>
  <c r="U5" i="3"/>
  <c r="U6" i="3"/>
  <c r="U7" i="3"/>
  <c r="U8" i="3"/>
  <c r="U8" i="2"/>
  <c r="U3" i="2"/>
  <c r="U4" i="2"/>
  <c r="U5" i="2"/>
  <c r="U6" i="2"/>
  <c r="U7" i="2"/>
  <c r="S11" i="6"/>
  <c r="S8" i="6"/>
  <c r="S7" i="6"/>
  <c r="S6" i="6"/>
  <c r="S5" i="6"/>
  <c r="S4" i="6"/>
  <c r="S3" i="6"/>
  <c r="S2" i="6"/>
  <c r="S11" i="5"/>
  <c r="S8" i="5"/>
  <c r="S7" i="5"/>
  <c r="S6" i="5"/>
  <c r="S5" i="5"/>
  <c r="S4" i="5"/>
  <c r="S3" i="5"/>
  <c r="S2" i="5"/>
  <c r="S11" i="3"/>
  <c r="S2" i="2"/>
  <c r="T2" i="2"/>
  <c r="U2" i="2"/>
  <c r="S3" i="2"/>
  <c r="T3" i="2" s="1"/>
  <c r="S4" i="2"/>
  <c r="T4" i="2"/>
  <c r="S5" i="2"/>
  <c r="T5" i="2"/>
  <c r="S6" i="2"/>
  <c r="T6" i="2"/>
  <c r="S7" i="2"/>
  <c r="T7" i="2" s="1"/>
  <c r="S8" i="2"/>
  <c r="T8" i="2"/>
  <c r="S8" i="3"/>
  <c r="T8" i="3" s="1"/>
  <c r="S7" i="3"/>
  <c r="S6" i="3"/>
  <c r="T6" i="3" s="1"/>
  <c r="S5" i="3"/>
  <c r="S4" i="3"/>
  <c r="T4" i="3" s="1"/>
  <c r="S3" i="3"/>
  <c r="S2" i="3"/>
  <c r="T7" i="3"/>
  <c r="T5" i="3"/>
  <c r="T3" i="3"/>
  <c r="U2" i="3"/>
  <c r="S11" i="2"/>
  <c r="S9" i="6" l="1"/>
  <c r="S9" i="5"/>
  <c r="U2" i="5"/>
  <c r="T2" i="5"/>
  <c r="T9" i="5"/>
  <c r="S9" i="2"/>
  <c r="T9" i="2" s="1"/>
  <c r="T2" i="3"/>
  <c r="S9" i="3"/>
  <c r="T9" i="3" s="1"/>
  <c r="R5" i="6" l="1"/>
  <c r="R8" i="6"/>
  <c r="R7" i="6"/>
  <c r="R6" i="6"/>
  <c r="R4" i="6"/>
  <c r="R3" i="6"/>
  <c r="R2" i="6"/>
  <c r="R11" i="6" s="1"/>
  <c r="R8" i="5"/>
  <c r="R7" i="5"/>
  <c r="R6" i="5"/>
  <c r="R5" i="5"/>
  <c r="R4" i="5"/>
  <c r="R9" i="5" s="1"/>
  <c r="R3" i="5"/>
  <c r="R2" i="5"/>
  <c r="R11" i="5" s="1"/>
  <c r="R9" i="6" l="1"/>
  <c r="R8" i="3"/>
  <c r="R7" i="3"/>
  <c r="R6" i="3"/>
  <c r="R5" i="3"/>
  <c r="R4" i="3"/>
  <c r="R9" i="3" s="1"/>
  <c r="R3" i="3"/>
  <c r="R2" i="3"/>
  <c r="R11" i="3" s="1"/>
  <c r="R8" i="2"/>
  <c r="R7" i="2"/>
  <c r="R6" i="2"/>
  <c r="R5" i="2"/>
  <c r="R4" i="2"/>
  <c r="R3" i="2"/>
  <c r="R9" i="2" s="1"/>
  <c r="R2" i="2"/>
  <c r="R11" i="2" s="1"/>
  <c r="Q8" i="6" l="1"/>
  <c r="Q7" i="6"/>
  <c r="Q6" i="6"/>
  <c r="Q5" i="6"/>
  <c r="Q4" i="6"/>
  <c r="Q3" i="6"/>
  <c r="Q2" i="6"/>
  <c r="Q8" i="5"/>
  <c r="Q7" i="5"/>
  <c r="Q6" i="5"/>
  <c r="Q5" i="5"/>
  <c r="Q4" i="5"/>
  <c r="Q3" i="5"/>
  <c r="Q2" i="5"/>
  <c r="Q8" i="3"/>
  <c r="Q7" i="3"/>
  <c r="Q6" i="3"/>
  <c r="Q5" i="3"/>
  <c r="Q4" i="3"/>
  <c r="Q3" i="3"/>
  <c r="Q2" i="3"/>
  <c r="Q9" i="6" l="1"/>
  <c r="Q9" i="5"/>
  <c r="Q9" i="3"/>
  <c r="Q8" i="2" l="1"/>
  <c r="Q7" i="2"/>
  <c r="Q6" i="2"/>
  <c r="Q5" i="2"/>
  <c r="Q4" i="2"/>
  <c r="Q3" i="2"/>
  <c r="Q2" i="2"/>
  <c r="P11" i="6"/>
  <c r="Q11" i="6"/>
  <c r="P11" i="5"/>
  <c r="Q11" i="5"/>
  <c r="P11" i="3"/>
  <c r="Q11" i="3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9" i="2" l="1"/>
  <c r="Q11" i="2"/>
  <c r="P9" i="6"/>
  <c r="P9" i="5"/>
  <c r="U11" i="2" l="1"/>
  <c r="P9" i="3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E3" i="6"/>
  <c r="F3" i="6"/>
  <c r="G3" i="6"/>
  <c r="H3" i="6"/>
  <c r="I3" i="6"/>
  <c r="J3" i="6"/>
  <c r="K3" i="6"/>
  <c r="L3" i="6"/>
  <c r="M3" i="6"/>
  <c r="N3" i="6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L2" i="5"/>
  <c r="M2" i="5"/>
  <c r="N2" i="5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D2" i="3"/>
  <c r="E2" i="3"/>
  <c r="F2" i="3"/>
  <c r="G2" i="3"/>
  <c r="H2" i="3"/>
  <c r="I2" i="3"/>
  <c r="J2" i="3"/>
  <c r="K2" i="3"/>
  <c r="L2" i="3"/>
  <c r="M2" i="3"/>
  <c r="N2" i="3"/>
  <c r="O2" i="3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U2" i="6" l="1"/>
  <c r="T2" i="6"/>
  <c r="T3" i="6"/>
  <c r="T9" i="6"/>
  <c r="U11" i="3"/>
  <c r="N11" i="6"/>
  <c r="F11" i="6"/>
  <c r="M11" i="6"/>
  <c r="I11" i="6"/>
  <c r="E11" i="6"/>
  <c r="L11" i="6"/>
  <c r="H11" i="6"/>
  <c r="D11" i="6"/>
  <c r="J11" i="6"/>
  <c r="B11" i="6"/>
  <c r="O11" i="6"/>
  <c r="K11" i="6"/>
  <c r="G11" i="6"/>
  <c r="C11" i="6"/>
  <c r="E11" i="5"/>
  <c r="M11" i="5"/>
  <c r="C11" i="5"/>
  <c r="D11" i="5"/>
  <c r="J11" i="5"/>
  <c r="F11" i="5"/>
  <c r="N11" i="5"/>
  <c r="I11" i="5"/>
  <c r="H11" i="5"/>
  <c r="L11" i="5"/>
  <c r="K11" i="5"/>
  <c r="G11" i="5"/>
  <c r="O11" i="5"/>
  <c r="J11" i="3"/>
  <c r="M11" i="3"/>
  <c r="I11" i="3"/>
  <c r="E11" i="3"/>
  <c r="B11" i="3"/>
  <c r="L11" i="3"/>
  <c r="H11" i="3"/>
  <c r="D11" i="3"/>
  <c r="N11" i="3"/>
  <c r="F11" i="3"/>
  <c r="O11" i="3"/>
  <c r="K11" i="3"/>
  <c r="G11" i="3"/>
  <c r="C11" i="3"/>
  <c r="B11" i="5"/>
  <c r="U11" i="6" l="1"/>
  <c r="U11" i="5"/>
  <c r="T11" i="6"/>
  <c r="T11" i="5"/>
  <c r="T11" i="3"/>
  <c r="T11" i="2"/>
</calcChain>
</file>

<file path=xl/sharedStrings.xml><?xml version="1.0" encoding="utf-8"?>
<sst xmlns="http://schemas.openxmlformats.org/spreadsheetml/2006/main" count="336" uniqueCount="46">
  <si>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</si>
  <si>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</si>
  <si>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</si>
  <si>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</si>
  <si>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</si>
  <si>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</si>
  <si>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</si>
  <si>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</si>
  <si>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</si>
  <si>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</si>
  <si>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</si>
  <si>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</si>
  <si>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</si>
  <si>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Incidenti 2016</t>
  </si>
  <si>
    <t>Incidenti mortali 2016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</si>
  <si>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</si>
  <si>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</si>
  <si>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</si>
  <si>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</si>
  <si>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</si>
  <si>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</si>
  <si>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</si>
  <si>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</si>
  <si>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</si>
  <si>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</si>
  <si>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</si>
  <si>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</si>
  <si>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</si>
  <si>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</si>
  <si>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</si>
  <si>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Morti 2016</t>
  </si>
  <si>
    <t>Feriti 2016</t>
  </si>
  <si>
    <t>Incidenti 2017</t>
  </si>
  <si>
    <t>Incidenti mortali 2017</t>
  </si>
  <si>
    <t>Morti 2017</t>
  </si>
  <si>
    <t>Feriti 2017</t>
  </si>
  <si>
    <t>Incidenti 2018</t>
  </si>
  <si>
    <t>Incidenti mortali 2018</t>
  </si>
  <si>
    <t>Morti 2018</t>
  </si>
  <si>
    <t>Feriti 2018</t>
  </si>
  <si>
    <t>Medie 2001-2018</t>
  </si>
  <si>
    <t>Totali 2001-2018</t>
  </si>
  <si>
    <t>Fig. IS.TS.1a - Incidenti stradali per tipologia di strada - Anni 2001-2018</t>
  </si>
  <si>
    <t>Fig. IS.TS.1b - Incidenti stradali mortali per tipologia di strada - Anni 2001-2018</t>
  </si>
  <si>
    <t>Fig. IS.TS.2a - Morti in incidenti stradali per tipologia di strada - Anni 2001-2018</t>
  </si>
  <si>
    <t>Fig. IS.TS.2b - Feriti in incidenti stradali per tipologia di strada - Anni 2001-2018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</si>
</sst>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5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155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1"/>
    <xf numFmtId="0" fontId="14" fillId="0" borderId="0" xfId="2"/>
    <xf numFmtId="0" fontId="16" fillId="0" borderId="10" xfId="1" applyFont="1" applyBorder="1" applyAlignment="1">
      <alignment horizontal="center" wrapText="1"/>
    </xf>
    <xf numFmtId="0" fontId="16" fillId="0" borderId="11" xfId="1" applyFont="1" applyBorder="1" applyAlignment="1">
      <alignment horizontal="center" wrapText="1"/>
    </xf>
    <xf numFmtId="0" fontId="16" fillId="0" borderId="12" xfId="1" applyFont="1" applyBorder="1" applyAlignment="1">
      <alignment horizontal="center" wrapText="1"/>
    </xf>
    <xf numFmtId="0" fontId="16" fillId="0" borderId="10" xfId="2" applyFont="1" applyBorder="1" applyAlignment="1">
      <alignment horizontal="center" wrapText="1"/>
    </xf>
    <xf numFmtId="0" fontId="16" fillId="0" borderId="11" xfId="2" applyFont="1" applyBorder="1" applyAlignment="1">
      <alignment horizontal="center" wrapText="1"/>
    </xf>
    <xf numFmtId="0" fontId="16" fillId="0" borderId="12" xfId="2" applyFont="1" applyBorder="1" applyAlignment="1">
      <alignment horizontal="center" wrapText="1"/>
    </xf>
    <xf numFmtId="0" fontId="14" fillId="0" borderId="0" xfId="2" applyFont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164" fontId="16" fillId="0" borderId="15" xfId="1" applyNumberFormat="1" applyFont="1" applyBorder="1" applyAlignment="1">
      <alignment horizontal="right" vertical="top"/>
    </xf>
    <xf numFmtId="165" fontId="16" fillId="0" borderId="16" xfId="1" applyNumberFormat="1" applyFont="1" applyBorder="1" applyAlignment="1">
      <alignment horizontal="right" vertical="top"/>
    </xf>
    <xf numFmtId="165" fontId="16" fillId="0" borderId="17" xfId="1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5" fontId="16" fillId="0" borderId="16" xfId="2" applyNumberFormat="1" applyFont="1" applyBorder="1" applyAlignment="1">
      <alignment horizontal="right" vertical="top"/>
    </xf>
    <xf numFmtId="165" fontId="16" fillId="0" borderId="17" xfId="2" applyNumberFormat="1" applyFont="1" applyBorder="1" applyAlignment="1">
      <alignment horizontal="right" vertical="top"/>
    </xf>
    <xf numFmtId="0" fontId="16" fillId="0" borderId="19" xfId="1" applyFont="1" applyBorder="1" applyAlignment="1">
      <alignment horizontal="left" vertical="top" wrapText="1"/>
    </xf>
    <xf numFmtId="164" fontId="16" fillId="0" borderId="20" xfId="1" applyNumberFormat="1" applyFont="1" applyBorder="1" applyAlignment="1">
      <alignment horizontal="right" vertical="top"/>
    </xf>
    <xf numFmtId="165" fontId="16" fillId="0" borderId="21" xfId="1" applyNumberFormat="1" applyFont="1" applyBorder="1" applyAlignment="1">
      <alignment horizontal="right" vertical="top"/>
    </xf>
    <xf numFmtId="165" fontId="16" fillId="0" borderId="22" xfId="1" applyNumberFormat="1" applyFont="1" applyBorder="1" applyAlignment="1">
      <alignment horizontal="right" vertical="top"/>
    </xf>
    <xf numFmtId="0" fontId="16" fillId="0" borderId="19" xfId="2" applyFont="1" applyBorder="1" applyAlignment="1">
      <alignment horizontal="left" vertical="top" wrapText="1"/>
    </xf>
    <xf numFmtId="164" fontId="16" fillId="0" borderId="20" xfId="2" applyNumberFormat="1" applyFont="1" applyBorder="1" applyAlignment="1">
      <alignment horizontal="right" vertical="top"/>
    </xf>
    <xf numFmtId="165" fontId="16" fillId="0" borderId="21" xfId="2" applyNumberFormat="1" applyFont="1" applyBorder="1" applyAlignment="1">
      <alignment horizontal="right" vertical="top"/>
    </xf>
    <xf numFmtId="165" fontId="16" fillId="0" borderId="22" xfId="2" applyNumberFormat="1" applyFont="1" applyBorder="1" applyAlignment="1">
      <alignment horizontal="right" vertical="top"/>
    </xf>
    <xf numFmtId="0" fontId="16" fillId="0" borderId="24" xfId="1" applyFont="1" applyBorder="1" applyAlignment="1">
      <alignment horizontal="left" vertical="top" wrapText="1"/>
    </xf>
    <xf numFmtId="164" fontId="16" fillId="0" borderId="25" xfId="1" applyNumberFormat="1" applyFont="1" applyBorder="1" applyAlignment="1">
      <alignment horizontal="right" vertical="top"/>
    </xf>
    <xf numFmtId="165" fontId="16" fillId="0" borderId="26" xfId="1" applyNumberFormat="1" applyFont="1" applyBorder="1" applyAlignment="1">
      <alignment horizontal="right" vertical="top"/>
    </xf>
    <xf numFmtId="0" fontId="14" fillId="0" borderId="27" xfId="1" applyBorder="1" applyAlignment="1">
      <alignment horizontal="center" vertical="center"/>
    </xf>
    <xf numFmtId="0" fontId="16" fillId="0" borderId="24" xfId="2" applyFont="1" applyBorder="1" applyAlignment="1">
      <alignment horizontal="left" vertical="top" wrapText="1"/>
    </xf>
    <xf numFmtId="164" fontId="16" fillId="0" borderId="25" xfId="2" applyNumberFormat="1" applyFont="1" applyBorder="1" applyAlignment="1">
      <alignment horizontal="right" vertical="top"/>
    </xf>
    <xf numFmtId="165" fontId="16" fillId="0" borderId="26" xfId="2" applyNumberFormat="1" applyFont="1" applyBorder="1" applyAlignment="1">
      <alignment horizontal="right" vertical="top"/>
    </xf>
    <xf numFmtId="0" fontId="14" fillId="0" borderId="27" xfId="2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0" xfId="3"/>
    <xf numFmtId="0" fontId="16" fillId="0" borderId="10" xfId="3" applyFont="1" applyBorder="1" applyAlignment="1">
      <alignment horizontal="center" wrapText="1"/>
    </xf>
    <xf numFmtId="0" fontId="16" fillId="0" borderId="11" xfId="3" applyFont="1" applyBorder="1" applyAlignment="1">
      <alignment horizontal="center" wrapText="1"/>
    </xf>
    <xf numFmtId="0" fontId="16" fillId="0" borderId="12" xfId="3" applyFont="1" applyBorder="1" applyAlignment="1">
      <alignment horizontal="center" wrapText="1"/>
    </xf>
    <xf numFmtId="0" fontId="16" fillId="0" borderId="0" xfId="3" applyFont="1" applyBorder="1" applyAlignment="1">
      <alignment horizontal="center" wrapText="1"/>
    </xf>
    <xf numFmtId="0" fontId="14" fillId="0" borderId="9" xfId="3" applyFont="1" applyBorder="1" applyAlignment="1">
      <alignment horizontal="center" vertical="center"/>
    </xf>
    <xf numFmtId="0" fontId="16" fillId="0" borderId="14" xfId="3" applyFont="1" applyBorder="1" applyAlignment="1">
      <alignment horizontal="left" vertical="top" wrapText="1"/>
    </xf>
    <xf numFmtId="164" fontId="16" fillId="0" borderId="15" xfId="3" applyNumberFormat="1" applyFont="1" applyBorder="1" applyAlignment="1">
      <alignment horizontal="right" vertical="top"/>
    </xf>
    <xf numFmtId="165" fontId="16" fillId="0" borderId="16" xfId="3" applyNumberFormat="1" applyFont="1" applyBorder="1" applyAlignment="1">
      <alignment horizontal="right" vertical="top"/>
    </xf>
    <xf numFmtId="165" fontId="16" fillId="0" borderId="17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horizontal="right" vertical="top"/>
    </xf>
    <xf numFmtId="0" fontId="16" fillId="0" borderId="19" xfId="3" applyFont="1" applyBorder="1" applyAlignment="1">
      <alignment horizontal="left" vertical="top" wrapText="1"/>
    </xf>
    <xf numFmtId="164" fontId="16" fillId="0" borderId="20" xfId="3" applyNumberFormat="1" applyFont="1" applyBorder="1" applyAlignment="1">
      <alignment horizontal="right" vertical="top"/>
    </xf>
    <xf numFmtId="165" fontId="16" fillId="0" borderId="21" xfId="3" applyNumberFormat="1" applyFont="1" applyBorder="1" applyAlignment="1">
      <alignment horizontal="right" vertical="top"/>
    </xf>
    <xf numFmtId="165" fontId="16" fillId="0" borderId="22" xfId="3" applyNumberFormat="1" applyFont="1" applyBorder="1" applyAlignment="1">
      <alignment horizontal="right" vertical="top"/>
    </xf>
    <xf numFmtId="0" fontId="16" fillId="0" borderId="24" xfId="3" applyFont="1" applyBorder="1" applyAlignment="1">
      <alignment horizontal="left" vertical="top" wrapText="1"/>
    </xf>
    <xf numFmtId="164" fontId="16" fillId="0" borderId="25" xfId="3" applyNumberFormat="1" applyFont="1" applyBorder="1" applyAlignment="1">
      <alignment horizontal="right" vertical="top"/>
    </xf>
    <xf numFmtId="165" fontId="16" fillId="0" borderId="26" xfId="3" applyNumberFormat="1" applyFont="1" applyBorder="1" applyAlignment="1">
      <alignment horizontal="right" vertical="top"/>
    </xf>
    <xf numFmtId="0" fontId="14" fillId="0" borderId="27" xfId="3" applyBorder="1" applyAlignment="1">
      <alignment horizontal="center" vertical="center"/>
    </xf>
    <xf numFmtId="0" fontId="14" fillId="0" borderId="0" xfId="3" applyBorder="1" applyAlignment="1">
      <alignment horizontal="center" vertical="center"/>
    </xf>
    <xf numFmtId="0" fontId="17" fillId="0" borderId="0" xfId="0" applyFont="1"/>
    <xf numFmtId="0" fontId="14" fillId="0" borderId="0" xfId="4"/>
    <xf numFmtId="0" fontId="16" fillId="0" borderId="10" xfId="4" applyFont="1" applyBorder="1" applyAlignment="1">
      <alignment horizontal="center" wrapText="1"/>
    </xf>
    <xf numFmtId="0" fontId="16" fillId="0" borderId="11" xfId="4" applyFont="1" applyBorder="1" applyAlignment="1">
      <alignment horizontal="center" wrapText="1"/>
    </xf>
    <xf numFmtId="0" fontId="16" fillId="0" borderId="12" xfId="4" applyFont="1" applyBorder="1" applyAlignment="1">
      <alignment horizontal="center" wrapText="1"/>
    </xf>
    <xf numFmtId="0" fontId="16" fillId="0" borderId="14" xfId="4" applyFont="1" applyBorder="1" applyAlignment="1">
      <alignment horizontal="left" vertical="top" wrapText="1"/>
    </xf>
    <xf numFmtId="164" fontId="16" fillId="0" borderId="15" xfId="4" applyNumberFormat="1" applyFont="1" applyBorder="1" applyAlignment="1">
      <alignment horizontal="right" vertical="top"/>
    </xf>
    <xf numFmtId="165" fontId="16" fillId="0" borderId="16" xfId="4" applyNumberFormat="1" applyFont="1" applyBorder="1" applyAlignment="1">
      <alignment horizontal="right" vertical="top"/>
    </xf>
    <xf numFmtId="165" fontId="16" fillId="0" borderId="17" xfId="4" applyNumberFormat="1" applyFont="1" applyBorder="1" applyAlignment="1">
      <alignment horizontal="right" vertical="top"/>
    </xf>
    <xf numFmtId="0" fontId="16" fillId="0" borderId="19" xfId="4" applyFont="1" applyBorder="1" applyAlignment="1">
      <alignment horizontal="left" vertical="top" wrapText="1"/>
    </xf>
    <xf numFmtId="164" fontId="16" fillId="0" borderId="20" xfId="4" applyNumberFormat="1" applyFont="1" applyBorder="1" applyAlignment="1">
      <alignment horizontal="right" vertical="top"/>
    </xf>
    <xf numFmtId="165" fontId="16" fillId="0" borderId="21" xfId="4" applyNumberFormat="1" applyFont="1" applyBorder="1" applyAlignment="1">
      <alignment horizontal="right" vertical="top"/>
    </xf>
    <xf numFmtId="165" fontId="16" fillId="0" borderId="22" xfId="4" applyNumberFormat="1" applyFont="1" applyBorder="1" applyAlignment="1">
      <alignment horizontal="right" vertical="top"/>
    </xf>
    <xf numFmtId="0" fontId="16" fillId="0" borderId="24" xfId="4" applyFont="1" applyBorder="1" applyAlignment="1">
      <alignment horizontal="left" vertical="top" wrapText="1"/>
    </xf>
    <xf numFmtId="164" fontId="16" fillId="0" borderId="25" xfId="4" applyNumberFormat="1" applyFont="1" applyBorder="1" applyAlignment="1">
      <alignment horizontal="right" vertical="top"/>
    </xf>
    <xf numFmtId="165" fontId="16" fillId="0" borderId="26" xfId="4" applyNumberFormat="1" applyFont="1" applyBorder="1" applyAlignment="1">
      <alignment horizontal="right" vertical="top"/>
    </xf>
    <xf numFmtId="0" fontId="14" fillId="0" borderId="27" xfId="4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0" borderId="8" xfId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4" fillId="0" borderId="8" xfId="2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6" fillId="0" borderId="13" xfId="2" applyFont="1" applyBorder="1" applyAlignment="1">
      <alignment horizontal="left" vertical="top" wrapText="1"/>
    </xf>
    <xf numFmtId="0" fontId="14" fillId="0" borderId="18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/>
    </xf>
    <xf numFmtId="0" fontId="14" fillId="0" borderId="8" xfId="3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/>
    </xf>
    <xf numFmtId="0" fontId="16" fillId="0" borderId="13" xfId="3" applyFont="1" applyBorder="1" applyAlignment="1">
      <alignment horizontal="left" vertical="top" wrapText="1"/>
    </xf>
    <xf numFmtId="0" fontId="14" fillId="0" borderId="18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/>
    </xf>
    <xf numFmtId="0" fontId="15" fillId="0" borderId="28" xfId="4" applyFont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9" xfId="4" applyFont="1" applyBorder="1" applyAlignment="1">
      <alignment horizontal="center" vertical="center"/>
    </xf>
    <xf numFmtId="0" fontId="14" fillId="0" borderId="13" xfId="4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6" fillId="0" borderId="13" xfId="4" applyFont="1" applyBorder="1" applyAlignment="1">
      <alignment horizontal="left" vertical="top" wrapText="1"/>
    </xf>
    <xf numFmtId="0" fontId="14" fillId="0" borderId="18" xfId="4" applyFont="1" applyBorder="1" applyAlignment="1">
      <alignment horizontal="center" vertical="center"/>
    </xf>
    <xf numFmtId="0" fontId="14" fillId="0" borderId="23" xfId="4" applyFont="1" applyBorder="1" applyAlignment="1">
      <alignment horizontal="center" vertical="center"/>
    </xf>
    <xf numFmtId="0" fontId="16" fillId="0" borderId="29" xfId="4" applyFont="1" applyBorder="1" applyAlignment="1">
      <alignment horizontal="left" vertical="top" wrapText="1"/>
    </xf>
    <xf numFmtId="0" fontId="16" fillId="0" borderId="18" xfId="4" applyFont="1" applyBorder="1" applyAlignment="1">
      <alignment horizontal="left" vertical="top" wrapText="1"/>
    </xf>
    <xf numFmtId="0" fontId="16" fillId="0" borderId="23" xfId="4" applyFont="1" applyBorder="1" applyAlignment="1">
      <alignment horizontal="left" vertical="top" wrapText="1"/>
    </xf>
  </cellXfs>
  <cellStyles count="5">
    <cellStyle name="Normale" xfId="0" builtinId="0"/>
    <cellStyle name="Normale_Dati 2016 da spss" xfId="1"/>
    <cellStyle name="Normale_Dati 2016 da spss_1" xfId="2"/>
    <cellStyle name="Normale_Dati 2017 da spss" xfId="3"/>
    <cellStyle name="Normale_Dati 2018 da sps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IS.TS.1a'!$B$2:$T$2</c:f>
              <c:numCache>
                <c:formatCode>#,##0</c:formatCode>
                <c:ptCount val="19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  <c:pt idx="15">
                  <c:v>113987</c:v>
                </c:pt>
                <c:pt idx="16">
                  <c:v>113467</c:v>
                </c:pt>
                <c:pt idx="17">
                  <c:v>109493</c:v>
                </c:pt>
                <c:pt idx="18">
                  <c:v>139957.44444444444</c:v>
                </c:pt>
              </c:numCache>
            </c:numRef>
          </c:val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IS.TS.1a'!$B$3:$T$3</c:f>
              <c:numCache>
                <c:formatCode>#,##0</c:formatCode>
                <c:ptCount val="19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  <c:pt idx="15">
                  <c:v>4685</c:v>
                </c:pt>
                <c:pt idx="16">
                  <c:v>4492</c:v>
                </c:pt>
                <c:pt idx="17">
                  <c:v>4551</c:v>
                </c:pt>
                <c:pt idx="18">
                  <c:v>5200.833333333333</c:v>
                </c:pt>
              </c:numCache>
            </c:numRef>
          </c:val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IS.TS.1a'!$B$4:$T$4</c:f>
              <c:numCache>
                <c:formatCode>#,##0</c:formatCode>
                <c:ptCount val="19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  <c:pt idx="15">
                  <c:v>28734</c:v>
                </c:pt>
                <c:pt idx="16">
                  <c:v>28507</c:v>
                </c:pt>
                <c:pt idx="17">
                  <c:v>29291</c:v>
                </c:pt>
                <c:pt idx="18">
                  <c:v>29186.5</c:v>
                </c:pt>
              </c:numCache>
            </c:numRef>
          </c:val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IS.TS.1a'!$B$5:$T$5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  <c:pt idx="15" formatCode="#,##0">
                  <c:v>5035</c:v>
                </c:pt>
                <c:pt idx="16" formatCode="#,##0">
                  <c:v>5363</c:v>
                </c:pt>
                <c:pt idx="17" formatCode="#,##0">
                  <c:v>4573</c:v>
                </c:pt>
                <c:pt idx="18" formatCode="#,##0">
                  <c:v>3729.6666666666665</c:v>
                </c:pt>
              </c:numCache>
            </c:numRef>
          </c:val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IS.TS.1a'!$B$6:$T$6</c:f>
              <c:numCache>
                <c:formatCode>#,##0</c:formatCode>
                <c:ptCount val="19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  <c:pt idx="15">
                  <c:v>13212</c:v>
                </c:pt>
                <c:pt idx="16">
                  <c:v>12976</c:v>
                </c:pt>
                <c:pt idx="17">
                  <c:v>14298</c:v>
                </c:pt>
                <c:pt idx="18">
                  <c:v>22123.722222222223</c:v>
                </c:pt>
              </c:numCache>
            </c:numRef>
          </c:val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IS.TS.1a'!$B$7:$T$7</c:f>
              <c:numCache>
                <c:formatCode>#,##0</c:formatCode>
                <c:ptCount val="19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  <c:pt idx="15">
                  <c:v>9360</c:v>
                </c:pt>
                <c:pt idx="16">
                  <c:v>9395</c:v>
                </c:pt>
                <c:pt idx="17">
                  <c:v>9437</c:v>
                </c:pt>
                <c:pt idx="18">
                  <c:v>11906.611111111111</c:v>
                </c:pt>
              </c:numCache>
            </c:numRef>
          </c:val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IS.TS.1a'!$B$8:$T$8</c:f>
              <c:numCache>
                <c:formatCode>#,##0</c:formatCode>
                <c:ptCount val="19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  <c:pt idx="15" formatCode="General">
                  <c:v>778</c:v>
                </c:pt>
                <c:pt idx="16" formatCode="General">
                  <c:v>733</c:v>
                </c:pt>
                <c:pt idx="17" formatCode="General">
                  <c:v>910</c:v>
                </c:pt>
                <c:pt idx="18">
                  <c:v>728.94444444444446</c:v>
                </c:pt>
              </c:numCache>
            </c:numRef>
          </c:val>
        </c:ser>
        <c:ser>
          <c:idx val="7"/>
          <c:order val="7"/>
          <c:tx>
            <c:strRef>
              <c:f>'Fig. IS.TS.1a'!$A$9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IS.TS.1a'!$B$9:$T$9</c:f>
              <c:numCache>
                <c:formatCode>#,##0</c:formatCode>
                <c:ptCount val="19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  <c:pt idx="18">
                  <c:v>212833.72222222222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504256"/>
        <c:axId val="15979008"/>
      </c:barChart>
      <c:catAx>
        <c:axId val="15350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5979008"/>
        <c:crosses val="autoZero"/>
        <c:auto val="1"/>
        <c:lblAlgn val="ctr"/>
        <c:lblOffset val="100"/>
        <c:noMultiLvlLbl val="0"/>
      </c:catAx>
      <c:valAx>
        <c:axId val="159790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535042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IS.TS.1b'!$B$2:$T$2</c:f>
              <c:numCache>
                <c:formatCode>#,##0</c:formatCode>
                <c:ptCount val="19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  <c:pt idx="15">
                  <c:v>1044</c:v>
                </c:pt>
                <c:pt idx="16">
                  <c:v>1037</c:v>
                </c:pt>
                <c:pt idx="17">
                  <c:v>1009</c:v>
                </c:pt>
                <c:pt idx="18">
                  <c:v>1411.0555555555557</c:v>
                </c:pt>
              </c:numCache>
            </c:numRef>
          </c:val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IS.TS.1b'!$B$3:$T$3</c:f>
              <c:numCache>
                <c:formatCode>#,##0</c:formatCode>
                <c:ptCount val="19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  <c:pt idx="15">
                  <c:v>147</c:v>
                </c:pt>
                <c:pt idx="16">
                  <c:v>143</c:v>
                </c:pt>
                <c:pt idx="17">
                  <c:v>136</c:v>
                </c:pt>
                <c:pt idx="18">
                  <c:v>196.72222222222223</c:v>
                </c:pt>
              </c:numCache>
            </c:numRef>
          </c:val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IS.TS.1b'!$B$4:$T$4</c:f>
              <c:numCache>
                <c:formatCode>#,##0</c:formatCode>
                <c:ptCount val="19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  <c:pt idx="15">
                  <c:v>1045</c:v>
                </c:pt>
                <c:pt idx="16">
                  <c:v>1047</c:v>
                </c:pt>
                <c:pt idx="17">
                  <c:v>1010</c:v>
                </c:pt>
                <c:pt idx="18">
                  <c:v>1234.6666666666667</c:v>
                </c:pt>
              </c:numCache>
            </c:numRef>
          </c:val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IS.TS.1b'!$B$5:$T$5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  <c:pt idx="15">
                  <c:v>141</c:v>
                </c:pt>
                <c:pt idx="16">
                  <c:v>162</c:v>
                </c:pt>
                <c:pt idx="17" formatCode="#,##0">
                  <c:v>136</c:v>
                </c:pt>
                <c:pt idx="18" formatCode="#,##0">
                  <c:v>118.05555555555556</c:v>
                </c:pt>
              </c:numCache>
            </c:numRef>
          </c:val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IS.TS.1b'!$B$6:$T$6</c:f>
              <c:numCache>
                <c:formatCode>#,##0</c:formatCode>
                <c:ptCount val="19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  <c:pt idx="15">
                  <c:v>469</c:v>
                </c:pt>
                <c:pt idx="16">
                  <c:v>514</c:v>
                </c:pt>
                <c:pt idx="17">
                  <c:v>502</c:v>
                </c:pt>
                <c:pt idx="18">
                  <c:v>931.38888888888891</c:v>
                </c:pt>
              </c:numCache>
            </c:numRef>
          </c:val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IS.TS.1b'!$B$7:$T$7</c:f>
              <c:numCache>
                <c:formatCode>#,##0</c:formatCode>
                <c:ptCount val="19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  <c:pt idx="15">
                  <c:v>245</c:v>
                </c:pt>
                <c:pt idx="16">
                  <c:v>253</c:v>
                </c:pt>
                <c:pt idx="17">
                  <c:v>258</c:v>
                </c:pt>
                <c:pt idx="18">
                  <c:v>391.83333333333331</c:v>
                </c:pt>
              </c:numCache>
            </c:numRef>
          </c:val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IS.TS.1b'!$B$8:$T$8</c:f>
              <c:numCache>
                <c:formatCode>General</c:formatCode>
                <c:ptCount val="19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  <c:pt idx="15">
                  <c:v>14</c:v>
                </c:pt>
                <c:pt idx="16">
                  <c:v>22</c:v>
                </c:pt>
                <c:pt idx="17">
                  <c:v>35</c:v>
                </c:pt>
                <c:pt idx="18" formatCode="#,##0">
                  <c:v>33.555555555555557</c:v>
                </c:pt>
              </c:numCache>
            </c:numRef>
          </c:val>
        </c:ser>
        <c:ser>
          <c:idx val="7"/>
          <c:order val="7"/>
          <c:tx>
            <c:strRef>
              <c:f>'Fig. IS.TS.1b'!$A$9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IS.TS.1b'!$B$9:$T$9</c:f>
              <c:numCache>
                <c:formatCode>#,##0</c:formatCode>
                <c:ptCount val="19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  <c:pt idx="18">
                  <c:v>4317.2777777777774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206007104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6007104"/>
        <c:crosses val="autoZero"/>
        <c:auto val="1"/>
        <c:lblAlgn val="ctr"/>
        <c:lblOffset val="100"/>
        <c:noMultiLvlLbl val="0"/>
      </c:catAx>
      <c:valAx>
        <c:axId val="2060071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778155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IS.TS.2a'!$B$2:$T$2</c:f>
              <c:numCache>
                <c:formatCode>#,##0</c:formatCode>
                <c:ptCount val="19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  <c:pt idx="15">
                  <c:v>1064</c:v>
                </c:pt>
                <c:pt idx="16">
                  <c:v>1054</c:v>
                </c:pt>
                <c:pt idx="17">
                  <c:v>1029</c:v>
                </c:pt>
                <c:pt idx="18">
                  <c:v>1457.9444444444443</c:v>
                </c:pt>
              </c:numCache>
            </c:numRef>
          </c:val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IS.TS.2a'!$B$3:$T$3</c:f>
              <c:numCache>
                <c:formatCode>#,##0</c:formatCode>
                <c:ptCount val="19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  <c:pt idx="15">
                  <c:v>152</c:v>
                </c:pt>
                <c:pt idx="16">
                  <c:v>150</c:v>
                </c:pt>
                <c:pt idx="17">
                  <c:v>148</c:v>
                </c:pt>
                <c:pt idx="18">
                  <c:v>208.66666666666666</c:v>
                </c:pt>
              </c:numCache>
            </c:numRef>
          </c:val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IS.TS.2a'!$B$4:$T$4</c:f>
              <c:numCache>
                <c:formatCode>#,##0</c:formatCode>
                <c:ptCount val="19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  <c:pt idx="15">
                  <c:v>1114</c:v>
                </c:pt>
                <c:pt idx="16">
                  <c:v>1109</c:v>
                </c:pt>
                <c:pt idx="17">
                  <c:v>1068</c:v>
                </c:pt>
                <c:pt idx="18">
                  <c:v>1339.5</c:v>
                </c:pt>
              </c:numCache>
            </c:numRef>
          </c:val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IS.TS.2a'!$B$5:$T$5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  <c:pt idx="15">
                  <c:v>147</c:v>
                </c:pt>
                <c:pt idx="16">
                  <c:v>178</c:v>
                </c:pt>
                <c:pt idx="17">
                  <c:v>144</c:v>
                </c:pt>
                <c:pt idx="18" formatCode="#,##0">
                  <c:v>127</c:v>
                </c:pt>
              </c:numCache>
            </c:numRef>
          </c:val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IS.TS.2a'!$B$6:$T$6</c:f>
              <c:numCache>
                <c:formatCode>#,##0</c:formatCode>
                <c:ptCount val="19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  <c:pt idx="15">
                  <c:v>517</c:v>
                </c:pt>
                <c:pt idx="16">
                  <c:v>568</c:v>
                </c:pt>
                <c:pt idx="17">
                  <c:v>576</c:v>
                </c:pt>
                <c:pt idx="18">
                  <c:v>1053.1111111111111</c:v>
                </c:pt>
              </c:numCache>
            </c:numRef>
          </c:val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IS.TS.2a'!$B$7:$T$7</c:f>
              <c:numCache>
                <c:formatCode>#,##0</c:formatCode>
                <c:ptCount val="19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  <c:pt idx="15">
                  <c:v>274</c:v>
                </c:pt>
                <c:pt idx="16">
                  <c:v>296</c:v>
                </c:pt>
                <c:pt idx="17">
                  <c:v>330</c:v>
                </c:pt>
                <c:pt idx="18">
                  <c:v>460.27777777777777</c:v>
                </c:pt>
              </c:numCache>
            </c:numRef>
          </c:val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IS.TS.2a'!$B$8:$T$8</c:f>
              <c:numCache>
                <c:formatCode>General</c:formatCode>
                <c:ptCount val="19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  <c:pt idx="15">
                  <c:v>15</c:v>
                </c:pt>
                <c:pt idx="16">
                  <c:v>23</c:v>
                </c:pt>
                <c:pt idx="17">
                  <c:v>39</c:v>
                </c:pt>
                <c:pt idx="18" formatCode="#,##0">
                  <c:v>35.666666666666664</c:v>
                </c:pt>
              </c:numCache>
            </c:numRef>
          </c:val>
        </c:ser>
        <c:ser>
          <c:idx val="7"/>
          <c:order val="7"/>
          <c:tx>
            <c:strRef>
              <c:f>'Fig. IS.TS.2a'!$A$9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IS.TS.2a'!$B$9:$T$9</c:f>
              <c:numCache>
                <c:formatCode>#,##0</c:formatCode>
                <c:ptCount val="19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  <c:pt idx="18">
                  <c:v>4682.166666666667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23712"/>
        <c:axId val="258231104"/>
      </c:barChart>
      <c:catAx>
        <c:axId val="1791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58231104"/>
        <c:crosses val="autoZero"/>
        <c:auto val="1"/>
        <c:lblAlgn val="ctr"/>
        <c:lblOffset val="100"/>
        <c:noMultiLvlLbl val="0"/>
      </c:catAx>
      <c:valAx>
        <c:axId val="2582311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791237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IS.TS.2b'!$B$2:$T$2</c:f>
              <c:numCache>
                <c:formatCode>#,##0</c:formatCode>
                <c:ptCount val="19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  <c:pt idx="15">
                  <c:v>151424</c:v>
                </c:pt>
                <c:pt idx="16">
                  <c:v>149837</c:v>
                </c:pt>
                <c:pt idx="17">
                  <c:v>144298</c:v>
                </c:pt>
                <c:pt idx="18">
                  <c:v>186294.66666666666</c:v>
                </c:pt>
              </c:numCache>
            </c:numRef>
          </c:val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IS.TS.2b'!$B$3:$T$3</c:f>
              <c:numCache>
                <c:formatCode>#,##0</c:formatCode>
                <c:ptCount val="19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  <c:pt idx="15">
                  <c:v>6872</c:v>
                </c:pt>
                <c:pt idx="16">
                  <c:v>6606</c:v>
                </c:pt>
                <c:pt idx="17">
                  <c:v>6595</c:v>
                </c:pt>
                <c:pt idx="18">
                  <c:v>7633.6111111111113</c:v>
                </c:pt>
              </c:numCache>
            </c:numRef>
          </c:val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IS.TS.2b'!$B$4:$T$4</c:f>
              <c:numCache>
                <c:formatCode>#,##0</c:formatCode>
                <c:ptCount val="19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  <c:pt idx="15">
                  <c:v>44281</c:v>
                </c:pt>
                <c:pt idx="16">
                  <c:v>44042</c:v>
                </c:pt>
                <c:pt idx="17">
                  <c:v>44763</c:v>
                </c:pt>
                <c:pt idx="18">
                  <c:v>44552.611111111109</c:v>
                </c:pt>
              </c:numCache>
            </c:numRef>
          </c:val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IS.TS.2b'!$B$5:$T$5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  <c:pt idx="15">
                  <c:v>7796</c:v>
                </c:pt>
                <c:pt idx="16">
                  <c:v>8122</c:v>
                </c:pt>
                <c:pt idx="17">
                  <c:v>7168</c:v>
                </c:pt>
                <c:pt idx="18" formatCode="#,##0">
                  <c:v>5734.6111111111113</c:v>
                </c:pt>
              </c:numCache>
            </c:numRef>
          </c:val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IS.TS.2b'!$B$6:$T$6</c:f>
              <c:numCache>
                <c:formatCode>#,##0</c:formatCode>
                <c:ptCount val="19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  <c:pt idx="15">
                  <c:v>21923</c:v>
                </c:pt>
                <c:pt idx="16">
                  <c:v>21275</c:v>
                </c:pt>
                <c:pt idx="17">
                  <c:v>23299</c:v>
                </c:pt>
                <c:pt idx="18">
                  <c:v>35765.444444444445</c:v>
                </c:pt>
              </c:numCache>
            </c:numRef>
          </c:val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IS.TS.2b'!$B$7:$T$7</c:f>
              <c:numCache>
                <c:formatCode>#,##0</c:formatCode>
                <c:ptCount val="19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  <c:pt idx="15">
                  <c:v>15790</c:v>
                </c:pt>
                <c:pt idx="16">
                  <c:v>15844</c:v>
                </c:pt>
                <c:pt idx="17">
                  <c:v>15545</c:v>
                </c:pt>
                <c:pt idx="18">
                  <c:v>20187.333333333332</c:v>
                </c:pt>
              </c:numCache>
            </c:numRef>
          </c:val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IS.TS.2b'!$B$8:$T$8</c:f>
              <c:numCache>
                <c:formatCode>#,##0</c:formatCode>
                <c:ptCount val="19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  <c:pt idx="15" formatCode="General">
                  <c:v>1089</c:v>
                </c:pt>
                <c:pt idx="16">
                  <c:v>1024</c:v>
                </c:pt>
                <c:pt idx="17" formatCode="General">
                  <c:v>1251</c:v>
                </c:pt>
                <c:pt idx="18">
                  <c:v>1037.2222222222222</c:v>
                </c:pt>
              </c:numCache>
            </c:numRef>
          </c:val>
        </c:ser>
        <c:ser>
          <c:idx val="7"/>
          <c:order val="7"/>
          <c:tx>
            <c:strRef>
              <c:f>'FIg. IS.TS.2b'!$A$9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IS.TS.2b'!$B$1:$T$1</c:f>
              <c:strCach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Medie 2001-2018</c:v>
                </c:pt>
              </c:strCache>
            </c:strRef>
          </c:cat>
          <c:val>
            <c:numRef>
              <c:f>'FIg. IS.TS.2b'!$B$9:$T$9</c:f>
              <c:numCache>
                <c:formatCode>#,##0</c:formatCode>
                <c:ptCount val="19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  <c:pt idx="18">
                  <c:v>301205.5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847680"/>
        <c:axId val="258235136"/>
      </c:barChart>
      <c:catAx>
        <c:axId val="17984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58235136"/>
        <c:crosses val="autoZero"/>
        <c:auto val="1"/>
        <c:lblAlgn val="ctr"/>
        <c:lblOffset val="100"/>
        <c:noMultiLvlLbl val="0"/>
      </c:catAx>
      <c:valAx>
        <c:axId val="2582351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79847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27</xdr:col>
      <xdr:colOff>213360</xdr:colOff>
      <xdr:row>47</xdr:row>
      <xdr:rowOff>45720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27</xdr:col>
      <xdr:colOff>213360</xdr:colOff>
      <xdr:row>47</xdr:row>
      <xdr:rowOff>45720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24</xdr:col>
      <xdr:colOff>213360</xdr:colOff>
      <xdr:row>47</xdr:row>
      <xdr:rowOff>45720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24</xdr:col>
      <xdr:colOff>213360</xdr:colOff>
      <xdr:row>47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32"/>
  <sheetViews>
    <sheetView workbookViewId="0"/>
  </sheetViews>
  <sheetFormatPr defaultRowHeight="14.3" x14ac:dyDescent="0.25"/>
  <sheetData>
    <row r="1" spans="1:17" ht="34.85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3.8" thickBot="1" x14ac:dyDescent="0.3">
      <c r="A2" s="115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23.8" thickBot="1" x14ac:dyDescent="0.3">
      <c r="A3" s="116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3.8" thickBot="1" x14ac:dyDescent="0.3">
      <c r="A4" s="117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34.85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3.8" thickBot="1" x14ac:dyDescent="0.3">
      <c r="A6" s="115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23.8" thickBot="1" x14ac:dyDescent="0.3">
      <c r="A7" s="116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3.8" thickBot="1" x14ac:dyDescent="0.3">
      <c r="A8" s="117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34.85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3.8" thickBot="1" x14ac:dyDescent="0.3">
      <c r="A10" s="115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23.8" thickBot="1" x14ac:dyDescent="0.3">
      <c r="A11" s="116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3.8" thickBot="1" x14ac:dyDescent="0.3">
      <c r="A12" s="117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34.85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3.8" thickBot="1" x14ac:dyDescent="0.3">
      <c r="A14" s="115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23.8" thickBot="1" x14ac:dyDescent="0.3">
      <c r="A15" s="116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3.8" thickBot="1" x14ac:dyDescent="0.3">
      <c r="A16" s="117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23.8" thickBot="1" x14ac:dyDescent="0.3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3.8" thickBot="1" x14ac:dyDescent="0.3">
      <c r="A18" s="115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23.8" thickBot="1" x14ac:dyDescent="0.3">
      <c r="A19" s="116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3.8" thickBot="1" x14ac:dyDescent="0.3">
      <c r="A20" s="117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23.8" thickBot="1" x14ac:dyDescent="0.3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3.8" thickBot="1" x14ac:dyDescent="0.3">
      <c r="A22" s="115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23.8" thickBot="1" x14ac:dyDescent="0.3">
      <c r="A23" s="116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3.8" thickBot="1" x14ac:dyDescent="0.3">
      <c r="A24" s="117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23.8" thickBot="1" x14ac:dyDescent="0.3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4.95" customHeight="1" thickBot="1" x14ac:dyDescent="0.3">
      <c r="A26" s="115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4.95" customHeight="1" thickBot="1" x14ac:dyDescent="0.3">
      <c r="A27" s="116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3.8" thickBot="1" x14ac:dyDescent="0.3">
      <c r="A28" s="117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23.8" thickBot="1" x14ac:dyDescent="0.3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3.8" thickBot="1" x14ac:dyDescent="0.3">
      <c r="A30" s="118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23.8" thickBot="1" x14ac:dyDescent="0.3">
      <c r="A31" s="119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3.8" thickBot="1" x14ac:dyDescent="0.3">
      <c r="A32" s="120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32"/>
  <sheetViews>
    <sheetView workbookViewId="0"/>
  </sheetViews>
  <sheetFormatPr defaultRowHeight="14.3" x14ac:dyDescent="0.25"/>
  <sheetData>
    <row r="1" spans="1:16" ht="14.95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4.95" thickBot="1" x14ac:dyDescent="0.3">
      <c r="A2" s="115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4.95" thickBot="1" x14ac:dyDescent="0.3">
      <c r="A3" s="116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4.95" thickBot="1" x14ac:dyDescent="0.3">
      <c r="A4" s="117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4.95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4.95" thickBot="1" x14ac:dyDescent="0.3">
      <c r="A6" s="115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4.95" thickBot="1" x14ac:dyDescent="0.3">
      <c r="A7" s="116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4.95" thickBot="1" x14ac:dyDescent="0.3">
      <c r="A8" s="117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4.95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4.95" thickBot="1" x14ac:dyDescent="0.3">
      <c r="A10" s="115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4.95" thickBot="1" x14ac:dyDescent="0.3">
      <c r="A11" s="116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4.95" thickBot="1" x14ac:dyDescent="0.3">
      <c r="A12" s="117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4.95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4.95" thickBot="1" x14ac:dyDescent="0.3">
      <c r="A14" s="115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4.95" thickBot="1" x14ac:dyDescent="0.3">
      <c r="A15" s="116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4.95" thickBot="1" x14ac:dyDescent="0.3">
      <c r="A16" s="117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4.95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4.95" thickBot="1" x14ac:dyDescent="0.3">
      <c r="A18" s="115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4.95" thickBot="1" x14ac:dyDescent="0.3">
      <c r="A19" s="116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4.95" thickBot="1" x14ac:dyDescent="0.3">
      <c r="A20" s="117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4.95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4.95" thickBot="1" x14ac:dyDescent="0.3">
      <c r="A22" s="115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4.95" thickBot="1" x14ac:dyDescent="0.3">
      <c r="A23" s="116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4.95" thickBot="1" x14ac:dyDescent="0.3">
      <c r="A24" s="117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4.95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4.95" customHeight="1" thickBot="1" x14ac:dyDescent="0.3">
      <c r="A26" s="115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4.95" customHeight="1" thickBot="1" x14ac:dyDescent="0.3">
      <c r="A27" s="116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4.95" thickBot="1" x14ac:dyDescent="0.3">
      <c r="A28" s="117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4.95" thickBot="1" x14ac:dyDescent="0.3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4.95" thickBot="1" x14ac:dyDescent="0.3">
      <c r="A30" s="118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4.95" thickBot="1" x14ac:dyDescent="0.3">
      <c r="A31" s="119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4.95" thickBot="1" x14ac:dyDescent="0.3">
      <c r="A32" s="120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U15"/>
  <sheetViews>
    <sheetView tabSelected="1" workbookViewId="0"/>
  </sheetViews>
  <sheetFormatPr defaultRowHeight="14.3" x14ac:dyDescent="0.25"/>
  <cols>
    <col min="21" max="21" width="9.125" bestFit="1" customWidth="1"/>
  </cols>
  <sheetData>
    <row r="1" spans="1:21" ht="23.4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 t="s">
        <v>40</v>
      </c>
      <c r="U1" s="1" t="s">
        <v>41</v>
      </c>
    </row>
    <row r="2" spans="1:21" ht="24.65" thickBot="1" x14ac:dyDescent="0.35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3">
        <f>'Dati 2016 da spss'!C5</f>
        <v>113987</v>
      </c>
      <c r="R2" s="23">
        <f>'Dati 2017 da spss'!C5</f>
        <v>113467</v>
      </c>
      <c r="S2" s="23">
        <f>'Dati 2018 da spss'!C5</f>
        <v>109493</v>
      </c>
      <c r="T2" s="23">
        <f>AVERAGE(B2:S2)</f>
        <v>139957.44444444444</v>
      </c>
      <c r="U2" s="23">
        <f>SUM(B2:S2)</f>
        <v>2519234</v>
      </c>
    </row>
    <row r="3" spans="1:21" ht="24.65" thickBot="1" x14ac:dyDescent="0.35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3">
        <f>'Dati 2016 da spss'!C8</f>
        <v>4685</v>
      </c>
      <c r="R3" s="23">
        <f>'Dati 2017 da spss'!C8</f>
        <v>4492</v>
      </c>
      <c r="S3" s="23">
        <f>'Dati 2018 da spss'!C8</f>
        <v>4551</v>
      </c>
      <c r="T3" s="23">
        <f t="shared" ref="T3:T8" si="0">AVERAGE(B3:S3)</f>
        <v>5200.833333333333</v>
      </c>
      <c r="U3" s="23">
        <f t="shared" ref="U3:U7" si="1">SUM(B3:S3)</f>
        <v>93615</v>
      </c>
    </row>
    <row r="4" spans="1:21" ht="24.65" thickBot="1" x14ac:dyDescent="0.35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3">
        <f>'Dati 2016 da spss'!C6+'Dati 2016 da spss'!C9</f>
        <v>28734</v>
      </c>
      <c r="R4" s="23">
        <f>'Dati 2017 da spss'!C6+'Dati 2017 da spss'!C9</f>
        <v>28507</v>
      </c>
      <c r="S4" s="23">
        <f>'Dati 2018 da spss'!C6+'Dati 2018 da spss'!C9</f>
        <v>29291</v>
      </c>
      <c r="T4" s="23">
        <f t="shared" si="0"/>
        <v>29186.5</v>
      </c>
      <c r="U4" s="23">
        <f t="shared" si="1"/>
        <v>525357</v>
      </c>
    </row>
    <row r="5" spans="1:21" ht="24.65" thickBot="1" x14ac:dyDescent="0.35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3">
        <f>'Dati 2016 da spss'!C4+'Dati 2016 da spss'!C13</f>
        <v>5035</v>
      </c>
      <c r="R5" s="23">
        <f>'Dati 2017 da spss'!C4+'Dati 2017 da spss'!C13</f>
        <v>5363</v>
      </c>
      <c r="S5" s="23">
        <f>'Dati 2018 da spss'!C4+'Dati 2018 da spss'!C13</f>
        <v>4573</v>
      </c>
      <c r="T5" s="23">
        <f t="shared" si="0"/>
        <v>3729.6666666666665</v>
      </c>
      <c r="U5" s="23">
        <f t="shared" si="1"/>
        <v>67134</v>
      </c>
    </row>
    <row r="6" spans="1:21" ht="24.65" thickBot="1" x14ac:dyDescent="0.35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3">
        <f>'Dati 2016 da spss'!C7+'Dati 2016 da spss'!C10</f>
        <v>13212</v>
      </c>
      <c r="R6" s="23">
        <f>'Dati 2017 da spss'!C7+'Dati 2017 da spss'!C10</f>
        <v>12976</v>
      </c>
      <c r="S6" s="23">
        <f>'Dati 2018 da spss'!C7+'Dati 2018 da spss'!C10</f>
        <v>14298</v>
      </c>
      <c r="T6" s="23">
        <f t="shared" si="0"/>
        <v>22123.722222222223</v>
      </c>
      <c r="U6" s="23">
        <f t="shared" si="1"/>
        <v>398227</v>
      </c>
    </row>
    <row r="7" spans="1:21" ht="14.95" thickBot="1" x14ac:dyDescent="0.35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3">
        <f>'Dati 2016 da spss'!C11</f>
        <v>9360</v>
      </c>
      <c r="R7" s="23">
        <f>'Dati 2017 da spss'!C11</f>
        <v>9395</v>
      </c>
      <c r="S7" s="23">
        <f>'Dati 2018 da spss'!C11</f>
        <v>9437</v>
      </c>
      <c r="T7" s="23">
        <f t="shared" si="0"/>
        <v>11906.611111111111</v>
      </c>
      <c r="U7" s="23">
        <f t="shared" si="1"/>
        <v>214319</v>
      </c>
    </row>
    <row r="8" spans="1:21" ht="23.45" customHeight="1" thickBot="1" x14ac:dyDescent="0.35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5">
        <f>'Dati 2016 da spss'!C12</f>
        <v>778</v>
      </c>
      <c r="R8" s="25">
        <f>'Dati 2017 da spss'!C12</f>
        <v>733</v>
      </c>
      <c r="S8" s="25">
        <f>'Dati 2018 da spss'!C12</f>
        <v>910</v>
      </c>
      <c r="T8" s="23">
        <f t="shared" si="0"/>
        <v>728.94444444444446</v>
      </c>
      <c r="U8" s="23">
        <f>SUM(B8:S8)</f>
        <v>13121</v>
      </c>
    </row>
    <row r="9" spans="1:21" ht="14.95" thickBot="1" x14ac:dyDescent="0.35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f>SUM(Q2:Q8)</f>
        <v>175791</v>
      </c>
      <c r="R9" s="24">
        <f>SUM(R2:R8)</f>
        <v>174933</v>
      </c>
      <c r="S9" s="24">
        <f>SUM(S2:S8)</f>
        <v>172553</v>
      </c>
      <c r="T9" s="24">
        <f>AVERAGE(B9:S9)</f>
        <v>212833.72222222222</v>
      </c>
      <c r="U9" s="24">
        <f>SUM(B9:S9)</f>
        <v>3831007</v>
      </c>
    </row>
    <row r="11" spans="1:21" ht="14.45" x14ac:dyDescent="0.3">
      <c r="B11" s="4">
        <f>SUM(B2:B8)</f>
        <v>263100</v>
      </c>
      <c r="C11" s="4">
        <f t="shared" ref="C11:U11" si="2">SUM(C2:C8)</f>
        <v>265402</v>
      </c>
      <c r="D11" s="4">
        <f t="shared" si="2"/>
        <v>252271</v>
      </c>
      <c r="E11" s="4">
        <f t="shared" si="2"/>
        <v>243490</v>
      </c>
      <c r="F11" s="4">
        <f t="shared" si="2"/>
        <v>240011</v>
      </c>
      <c r="G11" s="4">
        <f t="shared" si="2"/>
        <v>238124</v>
      </c>
      <c r="H11" s="4">
        <f t="shared" si="2"/>
        <v>230871</v>
      </c>
      <c r="I11" s="4">
        <f t="shared" si="2"/>
        <v>218963</v>
      </c>
      <c r="J11" s="4">
        <f t="shared" si="2"/>
        <v>215405</v>
      </c>
      <c r="K11" s="4">
        <f t="shared" si="2"/>
        <v>212997</v>
      </c>
      <c r="L11" s="4">
        <f t="shared" si="2"/>
        <v>205638</v>
      </c>
      <c r="M11" s="4">
        <f t="shared" si="2"/>
        <v>188228</v>
      </c>
      <c r="N11" s="4">
        <f t="shared" si="2"/>
        <v>181660</v>
      </c>
      <c r="O11" s="4">
        <f t="shared" si="2"/>
        <v>177031</v>
      </c>
      <c r="P11" s="4">
        <f t="shared" si="2"/>
        <v>174539</v>
      </c>
      <c r="Q11" s="4">
        <f t="shared" si="2"/>
        <v>175791</v>
      </c>
      <c r="R11" s="4">
        <f t="shared" si="2"/>
        <v>174933</v>
      </c>
      <c r="S11" s="4">
        <f t="shared" si="2"/>
        <v>172553</v>
      </c>
      <c r="T11" s="4">
        <f t="shared" si="2"/>
        <v>212833.72222222222</v>
      </c>
      <c r="U11" s="4">
        <f t="shared" si="2"/>
        <v>3831007</v>
      </c>
    </row>
    <row r="15" spans="1:21" ht="15.65" x14ac:dyDescent="0.3">
      <c r="A15" s="41" t="s">
        <v>42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U16"/>
  <sheetViews>
    <sheetView workbookViewId="0"/>
  </sheetViews>
  <sheetFormatPr defaultRowHeight="14.3" x14ac:dyDescent="0.25"/>
  <sheetData>
    <row r="1" spans="1:21" ht="23.4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 t="s">
        <v>40</v>
      </c>
      <c r="U1" s="1" t="s">
        <v>41</v>
      </c>
    </row>
    <row r="2" spans="1:21" ht="24.65" thickBot="1" x14ac:dyDescent="0.35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3">
        <f>'Dati 2016 da spss'!K5</f>
        <v>1044</v>
      </c>
      <c r="R2" s="23">
        <f>'Dati 2017 da spss'!K5</f>
        <v>1037</v>
      </c>
      <c r="S2" s="23">
        <f>'Dati 2018 da spss'!K5</f>
        <v>1009</v>
      </c>
      <c r="T2" s="23">
        <f>AVERAGE(B2:S2)</f>
        <v>1411.0555555555557</v>
      </c>
      <c r="U2" s="23">
        <f>SUM(B2:S2)</f>
        <v>25399</v>
      </c>
    </row>
    <row r="3" spans="1:21" ht="24.65" thickBot="1" x14ac:dyDescent="0.35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3">
        <f>'Dati 2016 da spss'!K8</f>
        <v>147</v>
      </c>
      <c r="R3" s="23">
        <f>'Dati 2017 da spss'!K8</f>
        <v>143</v>
      </c>
      <c r="S3" s="23">
        <f>'Dati 2018 da spss'!K8</f>
        <v>136</v>
      </c>
      <c r="T3" s="23">
        <f t="shared" ref="T3:T8" si="0">AVERAGE(B3:S3)</f>
        <v>196.72222222222223</v>
      </c>
      <c r="U3" s="23">
        <f t="shared" ref="U3:U9" si="1">SUM(B3:S3)</f>
        <v>3541</v>
      </c>
    </row>
    <row r="4" spans="1:21" ht="24.65" thickBot="1" x14ac:dyDescent="0.35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3">
        <f>'Dati 2016 da spss'!K6+'Dati 2016 da spss'!K9</f>
        <v>1045</v>
      </c>
      <c r="R4" s="23">
        <f>'Dati 2017 da spss'!K6+'Dati 2017 da spss'!K9</f>
        <v>1047</v>
      </c>
      <c r="S4" s="23">
        <f>'Dati 2018 da spss'!K6+'Dati 2018 da spss'!K9</f>
        <v>1010</v>
      </c>
      <c r="T4" s="23">
        <f t="shared" si="0"/>
        <v>1234.6666666666667</v>
      </c>
      <c r="U4" s="23">
        <f t="shared" si="1"/>
        <v>22224</v>
      </c>
    </row>
    <row r="5" spans="1:21" ht="24.65" thickBot="1" x14ac:dyDescent="0.35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5">
        <f>'Dati 2016 da spss'!K4+'Dati 2016 da spss'!K13</f>
        <v>141</v>
      </c>
      <c r="R5" s="25">
        <f>'Dati 2017 da spss'!K4+'Dati 2017 da spss'!K13</f>
        <v>162</v>
      </c>
      <c r="S5" s="23">
        <f>'Dati 2018 da spss'!K4+'Dati 2018 da spss'!K13</f>
        <v>136</v>
      </c>
      <c r="T5" s="23">
        <f t="shared" si="0"/>
        <v>118.05555555555556</v>
      </c>
      <c r="U5" s="23">
        <f t="shared" si="1"/>
        <v>2125</v>
      </c>
    </row>
    <row r="6" spans="1:21" ht="24.65" thickBot="1" x14ac:dyDescent="0.35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3">
        <f>'Dati 2016 da spss'!K7+'Dati 2016 da spss'!K10</f>
        <v>469</v>
      </c>
      <c r="R6" s="23">
        <f>'Dati 2017 da spss'!K7+'Dati 2017 da spss'!K10</f>
        <v>514</v>
      </c>
      <c r="S6" s="23">
        <f>'Dati 2018 da spss'!K7+'Dati 2018 da spss'!K10</f>
        <v>502</v>
      </c>
      <c r="T6" s="23">
        <f t="shared" si="0"/>
        <v>931.38888888888891</v>
      </c>
      <c r="U6" s="23">
        <f t="shared" si="1"/>
        <v>16765</v>
      </c>
    </row>
    <row r="7" spans="1:21" ht="14.95" thickBot="1" x14ac:dyDescent="0.35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3">
        <f>'Dati 2016 da spss'!K11</f>
        <v>245</v>
      </c>
      <c r="R7" s="23">
        <f>'Dati 2017 da spss'!K11</f>
        <v>253</v>
      </c>
      <c r="S7" s="23">
        <f>'Dati 2018 da spss'!K11</f>
        <v>258</v>
      </c>
      <c r="T7" s="23">
        <f t="shared" si="0"/>
        <v>391.83333333333331</v>
      </c>
      <c r="U7" s="23">
        <f t="shared" si="1"/>
        <v>7053</v>
      </c>
    </row>
    <row r="8" spans="1:21" ht="23.45" customHeight="1" thickBot="1" x14ac:dyDescent="0.35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5">
        <f>'Dati 2016 da spss'!K12</f>
        <v>14</v>
      </c>
      <c r="R8" s="25">
        <f>'Dati 2017 da spss'!K12</f>
        <v>22</v>
      </c>
      <c r="S8" s="25">
        <f>'Dati 2018 da spss'!K12</f>
        <v>35</v>
      </c>
      <c r="T8" s="23">
        <f t="shared" si="0"/>
        <v>33.555555555555557</v>
      </c>
      <c r="U8" s="23">
        <f t="shared" si="1"/>
        <v>604</v>
      </c>
    </row>
    <row r="9" spans="1:21" ht="14.95" thickBot="1" x14ac:dyDescent="0.35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f>SUM(Q2:Q8)</f>
        <v>3105</v>
      </c>
      <c r="R9" s="24">
        <f>SUM(R2:R8)</f>
        <v>3178</v>
      </c>
      <c r="S9" s="24">
        <f>SUM(S2:S8)</f>
        <v>3086</v>
      </c>
      <c r="T9" s="24">
        <f>AVERAGE(B9:S9)</f>
        <v>4317.2777777777774</v>
      </c>
      <c r="U9" s="24">
        <f t="shared" si="1"/>
        <v>77711</v>
      </c>
    </row>
    <row r="11" spans="1:21" ht="14.45" x14ac:dyDescent="0.3">
      <c r="B11" s="4">
        <f>SUM(B2:B8)</f>
        <v>6455</v>
      </c>
      <c r="C11" s="4">
        <f t="shared" ref="C11:U11" si="2">SUM(C2:C8)</f>
        <v>6332</v>
      </c>
      <c r="D11" s="4">
        <f t="shared" si="2"/>
        <v>5929</v>
      </c>
      <c r="E11" s="4">
        <f t="shared" si="2"/>
        <v>5548</v>
      </c>
      <c r="F11" s="4">
        <f t="shared" si="2"/>
        <v>5271</v>
      </c>
      <c r="G11" s="4">
        <f t="shared" si="2"/>
        <v>5178</v>
      </c>
      <c r="H11" s="4">
        <f t="shared" si="2"/>
        <v>4718</v>
      </c>
      <c r="I11" s="4">
        <f t="shared" si="2"/>
        <v>4364</v>
      </c>
      <c r="J11" s="4">
        <f t="shared" si="2"/>
        <v>3973</v>
      </c>
      <c r="K11" s="4">
        <f t="shared" si="2"/>
        <v>3871</v>
      </c>
      <c r="L11" s="4">
        <f t="shared" si="2"/>
        <v>3616</v>
      </c>
      <c r="M11" s="4">
        <f t="shared" si="2"/>
        <v>3515</v>
      </c>
      <c r="N11" s="4">
        <f t="shared" si="2"/>
        <v>3161</v>
      </c>
      <c r="O11" s="4">
        <f t="shared" si="2"/>
        <v>3175</v>
      </c>
      <c r="P11" s="4">
        <f t="shared" si="2"/>
        <v>3236</v>
      </c>
      <c r="Q11" s="4">
        <f t="shared" si="2"/>
        <v>3105</v>
      </c>
      <c r="R11" s="4">
        <f t="shared" si="2"/>
        <v>3178</v>
      </c>
      <c r="S11" s="4">
        <f t="shared" si="2"/>
        <v>3086</v>
      </c>
      <c r="T11" s="4">
        <f t="shared" si="2"/>
        <v>4317.2777777777774</v>
      </c>
      <c r="U11" s="4">
        <f t="shared" si="2"/>
        <v>77711</v>
      </c>
    </row>
    <row r="16" spans="1:21" ht="15.65" x14ac:dyDescent="0.3">
      <c r="A16" s="41" t="s">
        <v>43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U16"/>
  <sheetViews>
    <sheetView workbookViewId="0"/>
  </sheetViews>
  <sheetFormatPr defaultRowHeight="14.3" x14ac:dyDescent="0.25"/>
  <sheetData>
    <row r="1" spans="1:21" ht="23.4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 t="s">
        <v>40</v>
      </c>
      <c r="U1" s="1" t="s">
        <v>41</v>
      </c>
    </row>
    <row r="2" spans="1:21" ht="24.65" thickBot="1" x14ac:dyDescent="0.35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  <c r="Q2" s="23">
        <f>'Dati 2016 da spss'!C22</f>
        <v>1064</v>
      </c>
      <c r="R2" s="23">
        <f>'Dati 2017 da spss'!C22</f>
        <v>1054</v>
      </c>
      <c r="S2" s="23">
        <f>'Dati 2018 da spss'!C22</f>
        <v>1029</v>
      </c>
      <c r="T2" s="23">
        <f>AVERAGE(B2:S2)</f>
        <v>1457.9444444444443</v>
      </c>
      <c r="U2" s="23">
        <f>SUM(B2:S2)</f>
        <v>26243</v>
      </c>
    </row>
    <row r="3" spans="1:21" ht="24.65" thickBot="1" x14ac:dyDescent="0.35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  <c r="Q3" s="23">
        <f>'Dati 2016 da spss'!C25</f>
        <v>152</v>
      </c>
      <c r="R3" s="23">
        <f>'Dati 2017 da spss'!C25</f>
        <v>150</v>
      </c>
      <c r="S3" s="23">
        <f>'Dati 2018 da spss'!C25</f>
        <v>148</v>
      </c>
      <c r="T3" s="23">
        <f t="shared" ref="T3:T8" si="0">AVERAGE(B3:S3)</f>
        <v>208.66666666666666</v>
      </c>
      <c r="U3" s="23">
        <f t="shared" ref="U3:U9" si="1">SUM(B3:S3)</f>
        <v>3756</v>
      </c>
    </row>
    <row r="4" spans="1:21" ht="24.65" thickBot="1" x14ac:dyDescent="0.35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  <c r="Q4" s="23">
        <f>'Dati 2016 da spss'!C23+'Dati 2016 da spss'!C26</f>
        <v>1114</v>
      </c>
      <c r="R4" s="23">
        <f>'Dati 2017 da spss'!C23+'Dati 2017 da spss'!C26</f>
        <v>1109</v>
      </c>
      <c r="S4" s="23">
        <f>'Dati 2018 da spss'!C23+'Dati 2018 da spss'!C26</f>
        <v>1068</v>
      </c>
      <c r="T4" s="23">
        <f t="shared" si="0"/>
        <v>1339.5</v>
      </c>
      <c r="U4" s="23">
        <f t="shared" si="1"/>
        <v>24111</v>
      </c>
    </row>
    <row r="5" spans="1:21" ht="24.65" thickBot="1" x14ac:dyDescent="0.35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  <c r="Q5" s="25">
        <f>'Dati 2016 da spss'!C21+'Dati 2016 da spss'!C30</f>
        <v>147</v>
      </c>
      <c r="R5" s="25">
        <f>'Dati 2017 da spss'!C21+'Dati 2017 da spss'!C30</f>
        <v>178</v>
      </c>
      <c r="S5" s="25">
        <f>'Dati 2018 da spss'!C21+'Dati 2018 da spss'!C30</f>
        <v>144</v>
      </c>
      <c r="T5" s="23">
        <f t="shared" si="0"/>
        <v>127</v>
      </c>
      <c r="U5" s="23">
        <f t="shared" si="1"/>
        <v>2286</v>
      </c>
    </row>
    <row r="6" spans="1:21" ht="24.65" thickBot="1" x14ac:dyDescent="0.35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  <c r="Q6" s="23">
        <f>'Dati 2016 da spss'!C24+'Dati 2016 da spss'!C27</f>
        <v>517</v>
      </c>
      <c r="R6" s="23">
        <f>'Dati 2017 da spss'!C24+'Dati 2017 da spss'!C27</f>
        <v>568</v>
      </c>
      <c r="S6" s="23">
        <f>'Dati 2018 da spss'!C24+'Dati 2018 da spss'!C27</f>
        <v>576</v>
      </c>
      <c r="T6" s="23">
        <f t="shared" si="0"/>
        <v>1053.1111111111111</v>
      </c>
      <c r="U6" s="23">
        <f t="shared" si="1"/>
        <v>18956</v>
      </c>
    </row>
    <row r="7" spans="1:21" ht="14.95" thickBot="1" x14ac:dyDescent="0.35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  <c r="Q7" s="23">
        <f>'Dati 2016 da spss'!C28</f>
        <v>274</v>
      </c>
      <c r="R7" s="23">
        <f>'Dati 2017 da spss'!C28</f>
        <v>296</v>
      </c>
      <c r="S7" s="23">
        <f>'Dati 2018 da spss'!C28</f>
        <v>330</v>
      </c>
      <c r="T7" s="23">
        <f t="shared" si="0"/>
        <v>460.27777777777777</v>
      </c>
      <c r="U7" s="23">
        <f t="shared" si="1"/>
        <v>8285</v>
      </c>
    </row>
    <row r="8" spans="1:21" ht="23.45" customHeight="1" thickBot="1" x14ac:dyDescent="0.35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  <c r="Q8" s="25">
        <f>'Dati 2016 da spss'!C29</f>
        <v>15</v>
      </c>
      <c r="R8" s="25">
        <f>'Dati 2017 da spss'!C29</f>
        <v>23</v>
      </c>
      <c r="S8" s="25">
        <f>'Dati 2018 da spss'!C29</f>
        <v>39</v>
      </c>
      <c r="T8" s="23">
        <f t="shared" si="0"/>
        <v>35.666666666666664</v>
      </c>
      <c r="U8" s="23">
        <f t="shared" si="1"/>
        <v>642</v>
      </c>
    </row>
    <row r="9" spans="1:21" ht="14.95" thickBot="1" x14ac:dyDescent="0.35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  <c r="Q9" s="24">
        <f>SUM(Q2:Q8)</f>
        <v>3283</v>
      </c>
      <c r="R9" s="24">
        <f>SUM(R2:R8)</f>
        <v>3378</v>
      </c>
      <c r="S9" s="24">
        <f>SUM(S2:S8)</f>
        <v>3334</v>
      </c>
      <c r="T9" s="24">
        <f>AVERAGE(B9:S9)</f>
        <v>4682.166666666667</v>
      </c>
      <c r="U9" s="24">
        <f t="shared" si="1"/>
        <v>84279</v>
      </c>
    </row>
    <row r="11" spans="1:21" ht="14.45" x14ac:dyDescent="0.3">
      <c r="B11" s="4">
        <f>SUM(B2:B8)</f>
        <v>7096</v>
      </c>
      <c r="C11" s="4">
        <f t="shared" ref="C11:U11" si="2">SUM(C2:C8)</f>
        <v>6980</v>
      </c>
      <c r="D11" s="4">
        <f t="shared" si="2"/>
        <v>6563</v>
      </c>
      <c r="E11" s="4">
        <f t="shared" si="2"/>
        <v>6122</v>
      </c>
      <c r="F11" s="4">
        <f t="shared" si="2"/>
        <v>5818</v>
      </c>
      <c r="G11" s="4">
        <f t="shared" si="2"/>
        <v>5669</v>
      </c>
      <c r="H11" s="4">
        <f t="shared" si="2"/>
        <v>5131</v>
      </c>
      <c r="I11" s="4">
        <f t="shared" si="2"/>
        <v>4731</v>
      </c>
      <c r="J11" s="4">
        <f t="shared" si="2"/>
        <v>4237</v>
      </c>
      <c r="K11" s="4">
        <f t="shared" si="2"/>
        <v>4114</v>
      </c>
      <c r="L11" s="4">
        <f t="shared" si="2"/>
        <v>3860</v>
      </c>
      <c r="M11" s="4">
        <f t="shared" si="2"/>
        <v>3753</v>
      </c>
      <c r="N11" s="4">
        <f t="shared" si="2"/>
        <v>3401</v>
      </c>
      <c r="O11" s="4">
        <f t="shared" si="2"/>
        <v>3381</v>
      </c>
      <c r="P11" s="4">
        <f t="shared" si="2"/>
        <v>3428</v>
      </c>
      <c r="Q11" s="4">
        <f t="shared" si="2"/>
        <v>3283</v>
      </c>
      <c r="R11" s="4">
        <f t="shared" si="2"/>
        <v>3378</v>
      </c>
      <c r="S11" s="4">
        <f t="shared" si="2"/>
        <v>3334</v>
      </c>
      <c r="T11" s="4">
        <f t="shared" si="2"/>
        <v>4682.166666666667</v>
      </c>
      <c r="U11" s="4">
        <f t="shared" si="2"/>
        <v>84279</v>
      </c>
    </row>
    <row r="16" spans="1:21" ht="15.65" x14ac:dyDescent="0.3">
      <c r="A16" s="42" t="s">
        <v>44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U16"/>
  <sheetViews>
    <sheetView workbookViewId="0"/>
  </sheetViews>
  <sheetFormatPr defaultRowHeight="14.3" x14ac:dyDescent="0.25"/>
  <sheetData>
    <row r="1" spans="1:21" ht="23.4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 t="s">
        <v>40</v>
      </c>
      <c r="U1" s="1" t="s">
        <v>41</v>
      </c>
    </row>
    <row r="2" spans="1:21" ht="24.65" thickBot="1" x14ac:dyDescent="0.35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  <c r="Q2" s="23">
        <f>'Dati 2016 da spss'!K22</f>
        <v>151424</v>
      </c>
      <c r="R2" s="23">
        <f>'Dati 2017 da spss'!K22</f>
        <v>149837</v>
      </c>
      <c r="S2" s="23">
        <f>'Dati 2018 da spss'!K22</f>
        <v>144298</v>
      </c>
      <c r="T2" s="23">
        <f>AVERAGE(B2:S2)</f>
        <v>186294.66666666666</v>
      </c>
      <c r="U2" s="23">
        <f>SUM(B2:S2)</f>
        <v>3353304</v>
      </c>
    </row>
    <row r="3" spans="1:21" ht="24.65" thickBot="1" x14ac:dyDescent="0.35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  <c r="Q3" s="23">
        <f>'Dati 2016 da spss'!K25</f>
        <v>6872</v>
      </c>
      <c r="R3" s="23">
        <f>'Dati 2017 da spss'!K25</f>
        <v>6606</v>
      </c>
      <c r="S3" s="23">
        <f>'Dati 2018 da spss'!K25</f>
        <v>6595</v>
      </c>
      <c r="T3" s="23">
        <f t="shared" ref="T3:T8" si="0">AVERAGE(B3:S3)</f>
        <v>7633.6111111111113</v>
      </c>
      <c r="U3" s="23">
        <f t="shared" ref="U3:U8" si="1">SUM(B3:S3)</f>
        <v>137405</v>
      </c>
    </row>
    <row r="4" spans="1:21" ht="24.65" thickBot="1" x14ac:dyDescent="0.35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  <c r="Q4" s="23">
        <f>'Dati 2016 da spss'!K23+'Dati 2016 da spss'!K26</f>
        <v>44281</v>
      </c>
      <c r="R4" s="23">
        <f>'Dati 2017 da spss'!K23+'Dati 2017 da spss'!K26</f>
        <v>44042</v>
      </c>
      <c r="S4" s="23">
        <f>'Dati 2018 da spss'!K23+'Dati 2018 da spss'!K26</f>
        <v>44763</v>
      </c>
      <c r="T4" s="23">
        <f t="shared" si="0"/>
        <v>44552.611111111109</v>
      </c>
      <c r="U4" s="23">
        <f t="shared" si="1"/>
        <v>801947</v>
      </c>
    </row>
    <row r="5" spans="1:21" ht="24.65" thickBot="1" x14ac:dyDescent="0.35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  <c r="Q5" s="25">
        <f>'Dati 2016 da spss'!K21+'Dati 2016 da spss'!K30</f>
        <v>7796</v>
      </c>
      <c r="R5" s="25">
        <f>'Dati 2017 da spss'!K21+'Dati 2017 da spss'!K30</f>
        <v>8122</v>
      </c>
      <c r="S5" s="25">
        <f>'Dati 2018 da spss'!K21+'Dati 2018 da spss'!K30</f>
        <v>7168</v>
      </c>
      <c r="T5" s="23">
        <f t="shared" si="0"/>
        <v>5734.6111111111113</v>
      </c>
      <c r="U5" s="23">
        <f t="shared" si="1"/>
        <v>103223</v>
      </c>
    </row>
    <row r="6" spans="1:21" ht="24.65" thickBot="1" x14ac:dyDescent="0.35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  <c r="Q6" s="23">
        <f>'Dati 2016 da spss'!K24+'Dati 2016 da spss'!K27</f>
        <v>21923</v>
      </c>
      <c r="R6" s="23">
        <f>'Dati 2017 da spss'!K24+'Dati 2017 da spss'!K27</f>
        <v>21275</v>
      </c>
      <c r="S6" s="23">
        <f>'Dati 2018 da spss'!K24+'Dati 2018 da spss'!K27</f>
        <v>23299</v>
      </c>
      <c r="T6" s="23">
        <f t="shared" si="0"/>
        <v>35765.444444444445</v>
      </c>
      <c r="U6" s="23">
        <f t="shared" si="1"/>
        <v>643778</v>
      </c>
    </row>
    <row r="7" spans="1:21" ht="14.95" thickBot="1" x14ac:dyDescent="0.35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  <c r="Q7" s="23">
        <f>'Dati 2016 da spss'!K28</f>
        <v>15790</v>
      </c>
      <c r="R7" s="23">
        <f>'Dati 2017 da spss'!K28</f>
        <v>15844</v>
      </c>
      <c r="S7" s="23">
        <f>'Dati 2018 da spss'!K28</f>
        <v>15545</v>
      </c>
      <c r="T7" s="23">
        <f t="shared" si="0"/>
        <v>20187.333333333332</v>
      </c>
      <c r="U7" s="23">
        <f t="shared" si="1"/>
        <v>363372</v>
      </c>
    </row>
    <row r="8" spans="1:21" ht="23.45" customHeight="1" thickBot="1" x14ac:dyDescent="0.35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  <c r="Q8" s="25">
        <f>'Dati 2016 da spss'!K29</f>
        <v>1089</v>
      </c>
      <c r="R8" s="23">
        <f>'Dati 2017 da spss'!K29</f>
        <v>1024</v>
      </c>
      <c r="S8" s="25">
        <f>'Dati 2018 da spss'!K29</f>
        <v>1251</v>
      </c>
      <c r="T8" s="23">
        <f t="shared" si="0"/>
        <v>1037.2222222222222</v>
      </c>
      <c r="U8" s="23">
        <f t="shared" si="1"/>
        <v>18670</v>
      </c>
    </row>
    <row r="9" spans="1:21" ht="14.95" thickBot="1" x14ac:dyDescent="0.35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  <c r="Q9" s="24">
        <f>SUM(Q2:Q8)</f>
        <v>249175</v>
      </c>
      <c r="R9" s="24">
        <f>SUM(R2:R8)</f>
        <v>246750</v>
      </c>
      <c r="S9" s="24">
        <f>SUM(S2:S8)</f>
        <v>242919</v>
      </c>
      <c r="T9" s="24">
        <f>AVERAGE(B9:S9)</f>
        <v>301205.5</v>
      </c>
      <c r="U9" s="24">
        <f>SUM(B9:S9)</f>
        <v>5421699</v>
      </c>
    </row>
    <row r="11" spans="1:21" ht="14.45" x14ac:dyDescent="0.3">
      <c r="B11" s="4">
        <f>SUM(B2:B8)</f>
        <v>373286</v>
      </c>
      <c r="C11" s="4">
        <f t="shared" ref="C11:U11" si="2">SUM(C2:C8)</f>
        <v>378492</v>
      </c>
      <c r="D11" s="4">
        <f t="shared" si="2"/>
        <v>356475</v>
      </c>
      <c r="E11" s="4">
        <f t="shared" si="2"/>
        <v>343179</v>
      </c>
      <c r="F11" s="4">
        <f t="shared" si="2"/>
        <v>334858</v>
      </c>
      <c r="G11" s="4">
        <f t="shared" si="2"/>
        <v>332955</v>
      </c>
      <c r="H11" s="4">
        <f t="shared" si="2"/>
        <v>325850</v>
      </c>
      <c r="I11" s="4">
        <f t="shared" si="2"/>
        <v>310739</v>
      </c>
      <c r="J11" s="4">
        <f t="shared" si="2"/>
        <v>307258</v>
      </c>
      <c r="K11" s="4">
        <f t="shared" si="2"/>
        <v>304720</v>
      </c>
      <c r="L11" s="4">
        <f t="shared" si="2"/>
        <v>292019</v>
      </c>
      <c r="M11" s="4">
        <f t="shared" si="2"/>
        <v>266864</v>
      </c>
      <c r="N11" s="4">
        <f t="shared" si="2"/>
        <v>258093</v>
      </c>
      <c r="O11" s="4">
        <f t="shared" si="2"/>
        <v>251147</v>
      </c>
      <c r="P11" s="4">
        <f t="shared" si="2"/>
        <v>246920</v>
      </c>
      <c r="Q11" s="4">
        <f t="shared" si="2"/>
        <v>249175</v>
      </c>
      <c r="R11" s="4">
        <f>SUM(R2:R8)</f>
        <v>246750</v>
      </c>
      <c r="S11" s="4">
        <f>SUM(S2:S8)</f>
        <v>242919</v>
      </c>
      <c r="T11" s="4">
        <f t="shared" si="2"/>
        <v>301205.5</v>
      </c>
      <c r="U11" s="4">
        <f t="shared" si="2"/>
        <v>5421699</v>
      </c>
    </row>
    <row r="16" spans="1:21" ht="15.65" x14ac:dyDescent="0.3">
      <c r="A16" s="41" t="s">
        <v>45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31"/>
  <sheetViews>
    <sheetView topLeftCell="A15" workbookViewId="0">
      <selection activeCell="F5" sqref="F5"/>
    </sheetView>
  </sheetViews>
  <sheetFormatPr defaultRowHeight="14.3" x14ac:dyDescent="0.25"/>
  <sheetData>
    <row r="1" spans="1:15" ht="14.45" x14ac:dyDescent="0.3">
      <c r="A1" s="43" t="s">
        <v>13</v>
      </c>
      <c r="I1" s="43" t="s">
        <v>14</v>
      </c>
    </row>
    <row r="2" spans="1:15" ht="14.95" thickBot="1" x14ac:dyDescent="0.35">
      <c r="A2" s="121" t="s">
        <v>15</v>
      </c>
      <c r="B2" s="122"/>
      <c r="C2" s="122"/>
      <c r="D2" s="122"/>
      <c r="E2" s="122"/>
      <c r="F2" s="122"/>
      <c r="G2" s="44"/>
      <c r="I2" s="123" t="s">
        <v>15</v>
      </c>
      <c r="J2" s="124"/>
      <c r="K2" s="124"/>
      <c r="L2" s="124"/>
      <c r="M2" s="124"/>
      <c r="N2" s="124"/>
      <c r="O2" s="45"/>
    </row>
    <row r="3" spans="1:15" ht="19.2" thickBot="1" x14ac:dyDescent="0.35">
      <c r="A3" s="125" t="s">
        <v>16</v>
      </c>
      <c r="B3" s="126"/>
      <c r="C3" s="46" t="s">
        <v>17</v>
      </c>
      <c r="D3" s="47" t="s">
        <v>18</v>
      </c>
      <c r="E3" s="47" t="s">
        <v>19</v>
      </c>
      <c r="F3" s="48" t="s">
        <v>20</v>
      </c>
      <c r="G3" s="44"/>
      <c r="I3" s="127" t="s">
        <v>16</v>
      </c>
      <c r="J3" s="128"/>
      <c r="K3" s="49" t="s">
        <v>17</v>
      </c>
      <c r="L3" s="50" t="s">
        <v>18</v>
      </c>
      <c r="M3" s="50" t="s">
        <v>19</v>
      </c>
      <c r="N3" s="51" t="s">
        <v>20</v>
      </c>
      <c r="O3" s="52"/>
    </row>
    <row r="4" spans="1:15" ht="27.2" thickBot="1" x14ac:dyDescent="0.3">
      <c r="A4" s="129" t="s">
        <v>21</v>
      </c>
      <c r="B4" s="53" t="s">
        <v>22</v>
      </c>
      <c r="C4" s="54">
        <v>2140</v>
      </c>
      <c r="D4" s="55">
        <v>1.2173546996148836</v>
      </c>
      <c r="E4" s="55">
        <v>1.2173546996148836</v>
      </c>
      <c r="F4" s="56">
        <v>1.2173546996148836</v>
      </c>
      <c r="G4" s="44"/>
      <c r="I4" s="132" t="s">
        <v>21</v>
      </c>
      <c r="J4" s="57" t="s">
        <v>22</v>
      </c>
      <c r="K4" s="58">
        <v>35</v>
      </c>
      <c r="L4" s="59">
        <v>1.1272141706924315</v>
      </c>
      <c r="M4" s="59">
        <v>1.1272141706924315</v>
      </c>
      <c r="N4" s="60">
        <v>1.1272141706924315</v>
      </c>
      <c r="O4" s="52"/>
    </row>
    <row r="5" spans="1:15" ht="25.15" customHeight="1" x14ac:dyDescent="0.25">
      <c r="A5" s="130"/>
      <c r="B5" s="61" t="s">
        <v>23</v>
      </c>
      <c r="C5" s="62">
        <v>113987</v>
      </c>
      <c r="D5" s="63">
        <v>64.842341189253148</v>
      </c>
      <c r="E5" s="63">
        <v>64.842341189253148</v>
      </c>
      <c r="F5" s="64">
        <v>66.059695888868035</v>
      </c>
      <c r="G5" s="44"/>
      <c r="I5" s="133"/>
      <c r="J5" s="65" t="s">
        <v>23</v>
      </c>
      <c r="K5" s="66">
        <v>1044</v>
      </c>
      <c r="L5" s="67">
        <v>33.623188405797102</v>
      </c>
      <c r="M5" s="67">
        <v>33.623188405797102</v>
      </c>
      <c r="N5" s="68">
        <v>34.750402576489527</v>
      </c>
      <c r="O5" s="52"/>
    </row>
    <row r="6" spans="1:15" ht="26.5" x14ac:dyDescent="0.25">
      <c r="A6" s="130"/>
      <c r="B6" s="61" t="s">
        <v>24</v>
      </c>
      <c r="C6" s="62">
        <v>11247</v>
      </c>
      <c r="D6" s="63">
        <v>6.3979384610133625</v>
      </c>
      <c r="E6" s="63">
        <v>6.3979384610133625</v>
      </c>
      <c r="F6" s="64">
        <v>72.457634349881388</v>
      </c>
      <c r="G6" s="44"/>
      <c r="I6" s="133"/>
      <c r="J6" s="65" t="s">
        <v>24</v>
      </c>
      <c r="K6" s="66">
        <v>281</v>
      </c>
      <c r="L6" s="67">
        <v>9.0499194847020927</v>
      </c>
      <c r="M6" s="67">
        <v>9.0499194847020927</v>
      </c>
      <c r="N6" s="68">
        <v>43.800322061191629</v>
      </c>
      <c r="O6" s="52"/>
    </row>
    <row r="7" spans="1:15" ht="17.7" x14ac:dyDescent="0.25">
      <c r="A7" s="130"/>
      <c r="B7" s="61" t="s">
        <v>25</v>
      </c>
      <c r="C7" s="62">
        <v>3733</v>
      </c>
      <c r="D7" s="63">
        <v>2.1235444362908229</v>
      </c>
      <c r="E7" s="63">
        <v>2.1235444362908229</v>
      </c>
      <c r="F7" s="64">
        <v>74.581178786172217</v>
      </c>
      <c r="G7" s="44"/>
      <c r="I7" s="133"/>
      <c r="J7" s="65" t="s">
        <v>25</v>
      </c>
      <c r="K7" s="66">
        <v>60</v>
      </c>
      <c r="L7" s="67">
        <v>1.932367149758454</v>
      </c>
      <c r="M7" s="67">
        <v>1.932367149758454</v>
      </c>
      <c r="N7" s="68">
        <v>45.732689210950078</v>
      </c>
      <c r="O7" s="52"/>
    </row>
    <row r="8" spans="1:15" ht="26.5" x14ac:dyDescent="0.25">
      <c r="A8" s="130"/>
      <c r="B8" s="61" t="s">
        <v>26</v>
      </c>
      <c r="C8" s="62">
        <v>4685</v>
      </c>
      <c r="D8" s="63">
        <v>2.6650966204185651</v>
      </c>
      <c r="E8" s="63">
        <v>2.6650966204185651</v>
      </c>
      <c r="F8" s="64">
        <v>77.246275406590783</v>
      </c>
      <c r="G8" s="44"/>
      <c r="I8" s="133"/>
      <c r="J8" s="65" t="s">
        <v>26</v>
      </c>
      <c r="K8" s="66">
        <v>147</v>
      </c>
      <c r="L8" s="67">
        <v>4.7342995169082132</v>
      </c>
      <c r="M8" s="67">
        <v>4.7342995169082132</v>
      </c>
      <c r="N8" s="68">
        <v>50.4669887278583</v>
      </c>
      <c r="O8" s="52"/>
    </row>
    <row r="9" spans="1:15" ht="35.35" x14ac:dyDescent="0.25">
      <c r="A9" s="130"/>
      <c r="B9" s="61" t="s">
        <v>27</v>
      </c>
      <c r="C9" s="62">
        <v>17487</v>
      </c>
      <c r="D9" s="63">
        <v>9.947608239329659</v>
      </c>
      <c r="E9" s="63">
        <v>9.947608239329659</v>
      </c>
      <c r="F9" s="64">
        <v>87.193883645920451</v>
      </c>
      <c r="G9" s="44"/>
      <c r="I9" s="133"/>
      <c r="J9" s="65" t="s">
        <v>27</v>
      </c>
      <c r="K9" s="66">
        <v>764</v>
      </c>
      <c r="L9" s="67">
        <v>24.605475040257648</v>
      </c>
      <c r="M9" s="67">
        <v>24.605475040257648</v>
      </c>
      <c r="N9" s="68">
        <v>75.072463768115938</v>
      </c>
      <c r="O9" s="52"/>
    </row>
    <row r="10" spans="1:15" ht="26.5" x14ac:dyDescent="0.25">
      <c r="A10" s="130"/>
      <c r="B10" s="61" t="s">
        <v>28</v>
      </c>
      <c r="C10" s="62">
        <v>9479</v>
      </c>
      <c r="D10" s="63">
        <v>5.392198690490412</v>
      </c>
      <c r="E10" s="63">
        <v>5.392198690490412</v>
      </c>
      <c r="F10" s="64">
        <v>92.58608233641084</v>
      </c>
      <c r="G10" s="44"/>
      <c r="I10" s="133"/>
      <c r="J10" s="65" t="s">
        <v>28</v>
      </c>
      <c r="K10" s="66">
        <v>409</v>
      </c>
      <c r="L10" s="67">
        <v>13.172302737520129</v>
      </c>
      <c r="M10" s="67">
        <v>13.172302737520129</v>
      </c>
      <c r="N10" s="68">
        <v>88.244766505636079</v>
      </c>
      <c r="O10" s="52"/>
    </row>
    <row r="11" spans="1:15" x14ac:dyDescent="0.25">
      <c r="A11" s="130"/>
      <c r="B11" s="61" t="s">
        <v>6</v>
      </c>
      <c r="C11" s="62">
        <v>9360</v>
      </c>
      <c r="D11" s="63">
        <v>5.3245046674744438</v>
      </c>
      <c r="E11" s="63">
        <v>5.3245046674744438</v>
      </c>
      <c r="F11" s="64">
        <v>97.910587003885297</v>
      </c>
      <c r="G11" s="44"/>
      <c r="I11" s="133"/>
      <c r="J11" s="65" t="s">
        <v>6</v>
      </c>
      <c r="K11" s="66">
        <v>245</v>
      </c>
      <c r="L11" s="67">
        <v>7.8904991948470213</v>
      </c>
      <c r="M11" s="67">
        <v>7.8904991948470213</v>
      </c>
      <c r="N11" s="68">
        <v>96.135265700483103</v>
      </c>
      <c r="O11" s="52"/>
    </row>
    <row r="12" spans="1:15" x14ac:dyDescent="0.25">
      <c r="A12" s="130"/>
      <c r="B12" s="61" t="s">
        <v>7</v>
      </c>
      <c r="C12" s="62">
        <v>778</v>
      </c>
      <c r="D12" s="63">
        <v>0.44257100761699975</v>
      </c>
      <c r="E12" s="63">
        <v>0.44257100761699975</v>
      </c>
      <c r="F12" s="64">
        <v>98.353158011502302</v>
      </c>
      <c r="G12" s="44"/>
      <c r="I12" s="133"/>
      <c r="J12" s="65" t="s">
        <v>7</v>
      </c>
      <c r="K12" s="66">
        <v>14</v>
      </c>
      <c r="L12" s="67">
        <v>0.45088566827697263</v>
      </c>
      <c r="M12" s="67">
        <v>0.45088566827697263</v>
      </c>
      <c r="N12" s="68">
        <v>96.586151368760071</v>
      </c>
      <c r="O12" s="52"/>
    </row>
    <row r="13" spans="1:15" ht="26.5" x14ac:dyDescent="0.25">
      <c r="A13" s="130"/>
      <c r="B13" s="61" t="s">
        <v>29</v>
      </c>
      <c r="C13" s="62">
        <v>2895</v>
      </c>
      <c r="D13" s="63">
        <v>1.6468419884977048</v>
      </c>
      <c r="E13" s="63">
        <v>1.6468419884977048</v>
      </c>
      <c r="F13" s="64">
        <v>100</v>
      </c>
      <c r="G13" s="44"/>
      <c r="I13" s="133"/>
      <c r="J13" s="65" t="s">
        <v>29</v>
      </c>
      <c r="K13" s="66">
        <v>106</v>
      </c>
      <c r="L13" s="67">
        <v>3.4138486312399361</v>
      </c>
      <c r="M13" s="67">
        <v>3.4138486312399361</v>
      </c>
      <c r="N13" s="68">
        <v>100</v>
      </c>
      <c r="O13" s="52"/>
    </row>
    <row r="14" spans="1:15" ht="14.95" thickBot="1" x14ac:dyDescent="0.3">
      <c r="A14" s="131"/>
      <c r="B14" s="69" t="s">
        <v>8</v>
      </c>
      <c r="C14" s="70">
        <v>175791</v>
      </c>
      <c r="D14" s="71">
        <v>100</v>
      </c>
      <c r="E14" s="71">
        <v>100</v>
      </c>
      <c r="F14" s="72"/>
      <c r="G14" s="44"/>
      <c r="I14" s="134"/>
      <c r="J14" s="73" t="s">
        <v>8</v>
      </c>
      <c r="K14" s="74">
        <v>3105</v>
      </c>
      <c r="L14" s="75">
        <v>100</v>
      </c>
      <c r="M14" s="75">
        <v>100</v>
      </c>
      <c r="N14" s="76"/>
      <c r="O14" s="52"/>
    </row>
    <row r="18" spans="1:15" ht="14.45" x14ac:dyDescent="0.3">
      <c r="A18" s="43" t="s">
        <v>30</v>
      </c>
      <c r="I18" s="43" t="s">
        <v>31</v>
      </c>
    </row>
    <row r="19" spans="1:15" ht="14.95" thickBot="1" x14ac:dyDescent="0.35">
      <c r="A19" s="123" t="s">
        <v>15</v>
      </c>
      <c r="B19" s="124"/>
      <c r="C19" s="124"/>
      <c r="D19" s="124"/>
      <c r="E19" s="124"/>
      <c r="F19" s="124"/>
      <c r="G19" s="45"/>
      <c r="I19" s="123" t="s">
        <v>15</v>
      </c>
      <c r="J19" s="124"/>
      <c r="K19" s="124"/>
      <c r="L19" s="124"/>
      <c r="M19" s="124"/>
      <c r="N19" s="124"/>
      <c r="O19" s="45"/>
    </row>
    <row r="20" spans="1:15" ht="19.2" thickBot="1" x14ac:dyDescent="0.35">
      <c r="A20" s="127" t="s">
        <v>16</v>
      </c>
      <c r="B20" s="128"/>
      <c r="C20" s="49" t="s">
        <v>17</v>
      </c>
      <c r="D20" s="50" t="s">
        <v>18</v>
      </c>
      <c r="E20" s="50" t="s">
        <v>19</v>
      </c>
      <c r="F20" s="51" t="s">
        <v>20</v>
      </c>
      <c r="G20" s="52"/>
      <c r="I20" s="127" t="s">
        <v>16</v>
      </c>
      <c r="J20" s="128"/>
      <c r="K20" s="49" t="s">
        <v>17</v>
      </c>
      <c r="L20" s="50" t="s">
        <v>18</v>
      </c>
      <c r="M20" s="50" t="s">
        <v>19</v>
      </c>
      <c r="N20" s="51" t="s">
        <v>20</v>
      </c>
      <c r="O20" s="52"/>
    </row>
    <row r="21" spans="1:15" ht="27.2" thickBot="1" x14ac:dyDescent="0.3">
      <c r="A21" s="132" t="s">
        <v>21</v>
      </c>
      <c r="B21" s="57" t="s">
        <v>22</v>
      </c>
      <c r="C21" s="58">
        <v>35</v>
      </c>
      <c r="D21" s="59">
        <v>1.0660980810234542</v>
      </c>
      <c r="E21" s="59">
        <v>1.0660980810234542</v>
      </c>
      <c r="F21" s="60">
        <v>1.0660980810234542</v>
      </c>
      <c r="G21" s="52"/>
      <c r="I21" s="132" t="s">
        <v>21</v>
      </c>
      <c r="J21" s="57" t="s">
        <v>22</v>
      </c>
      <c r="K21" s="58">
        <v>3080</v>
      </c>
      <c r="L21" s="59">
        <v>1.2360790609009731</v>
      </c>
      <c r="M21" s="59">
        <v>1.2360790609009731</v>
      </c>
      <c r="N21" s="60">
        <v>1.2360790609009731</v>
      </c>
      <c r="O21" s="52"/>
    </row>
    <row r="22" spans="1:15" ht="17.7" x14ac:dyDescent="0.25">
      <c r="A22" s="133"/>
      <c r="B22" s="65" t="s">
        <v>23</v>
      </c>
      <c r="C22" s="66">
        <v>1064</v>
      </c>
      <c r="D22" s="67">
        <v>32.40938166311301</v>
      </c>
      <c r="E22" s="67">
        <v>32.40938166311301</v>
      </c>
      <c r="F22" s="68">
        <v>33.475479744136457</v>
      </c>
      <c r="G22" s="52"/>
      <c r="I22" s="133"/>
      <c r="J22" s="65" t="s">
        <v>23</v>
      </c>
      <c r="K22" s="66">
        <v>151424</v>
      </c>
      <c r="L22" s="67">
        <v>60.770141466840577</v>
      </c>
      <c r="M22" s="67">
        <v>60.770141466840577</v>
      </c>
      <c r="N22" s="68">
        <v>62.006220527741554</v>
      </c>
      <c r="O22" s="52"/>
    </row>
    <row r="23" spans="1:15" ht="26.5" x14ac:dyDescent="0.25">
      <c r="A23" s="133"/>
      <c r="B23" s="65" t="s">
        <v>24</v>
      </c>
      <c r="C23" s="66">
        <v>293</v>
      </c>
      <c r="D23" s="67">
        <v>8.9247639354249166</v>
      </c>
      <c r="E23" s="67">
        <v>8.9247639354249166</v>
      </c>
      <c r="F23" s="68">
        <v>42.400243679561378</v>
      </c>
      <c r="G23" s="52"/>
      <c r="I23" s="133"/>
      <c r="J23" s="65" t="s">
        <v>24</v>
      </c>
      <c r="K23" s="66">
        <v>16296</v>
      </c>
      <c r="L23" s="67">
        <v>6.5399819404033304</v>
      </c>
      <c r="M23" s="67">
        <v>6.5399819404033304</v>
      </c>
      <c r="N23" s="68">
        <v>68.546202468144884</v>
      </c>
      <c r="O23" s="52"/>
    </row>
    <row r="24" spans="1:15" ht="17.7" x14ac:dyDescent="0.25">
      <c r="A24" s="133"/>
      <c r="B24" s="65" t="s">
        <v>25</v>
      </c>
      <c r="C24" s="66">
        <v>71</v>
      </c>
      <c r="D24" s="67">
        <v>2.1626561072190067</v>
      </c>
      <c r="E24" s="67">
        <v>2.1626561072190067</v>
      </c>
      <c r="F24" s="68">
        <v>44.562899786780385</v>
      </c>
      <c r="G24" s="52"/>
      <c r="I24" s="133"/>
      <c r="J24" s="65" t="s">
        <v>25</v>
      </c>
      <c r="K24" s="66">
        <v>5623</v>
      </c>
      <c r="L24" s="67">
        <v>2.2566469348851212</v>
      </c>
      <c r="M24" s="67">
        <v>2.2566469348851212</v>
      </c>
      <c r="N24" s="68">
        <v>70.802849403029995</v>
      </c>
      <c r="O24" s="52"/>
    </row>
    <row r="25" spans="1:15" ht="26.5" x14ac:dyDescent="0.25">
      <c r="A25" s="133"/>
      <c r="B25" s="65" t="s">
        <v>26</v>
      </c>
      <c r="C25" s="66">
        <v>152</v>
      </c>
      <c r="D25" s="67">
        <v>4.6299116661590007</v>
      </c>
      <c r="E25" s="67">
        <v>4.6299116661590007</v>
      </c>
      <c r="F25" s="68">
        <v>49.192811452939381</v>
      </c>
      <c r="G25" s="52"/>
      <c r="I25" s="133"/>
      <c r="J25" s="65" t="s">
        <v>26</v>
      </c>
      <c r="K25" s="66">
        <v>6872</v>
      </c>
      <c r="L25" s="67">
        <v>2.757901073542691</v>
      </c>
      <c r="M25" s="67">
        <v>2.757901073542691</v>
      </c>
      <c r="N25" s="68">
        <v>73.560750476572693</v>
      </c>
      <c r="O25" s="52"/>
    </row>
    <row r="26" spans="1:15" ht="35.35" x14ac:dyDescent="0.25">
      <c r="A26" s="133"/>
      <c r="B26" s="65" t="s">
        <v>27</v>
      </c>
      <c r="C26" s="66">
        <v>821</v>
      </c>
      <c r="D26" s="67">
        <v>25.007614986293024</v>
      </c>
      <c r="E26" s="67">
        <v>25.007614986293024</v>
      </c>
      <c r="F26" s="68">
        <v>74.200426439232416</v>
      </c>
      <c r="G26" s="52"/>
      <c r="I26" s="133"/>
      <c r="J26" s="65" t="s">
        <v>27</v>
      </c>
      <c r="K26" s="66">
        <v>27985</v>
      </c>
      <c r="L26" s="67">
        <v>11.231062506270693</v>
      </c>
      <c r="M26" s="67">
        <v>11.231062506270693</v>
      </c>
      <c r="N26" s="68">
        <v>84.791812982843382</v>
      </c>
      <c r="O26" s="52"/>
    </row>
    <row r="27" spans="1:15" ht="26.5" x14ac:dyDescent="0.25">
      <c r="A27" s="133"/>
      <c r="B27" s="65" t="s">
        <v>28</v>
      </c>
      <c r="C27" s="66">
        <v>446</v>
      </c>
      <c r="D27" s="67">
        <v>13.585135546756016</v>
      </c>
      <c r="E27" s="67">
        <v>13.585135546756016</v>
      </c>
      <c r="F27" s="68">
        <v>87.785561985988423</v>
      </c>
      <c r="G27" s="52"/>
      <c r="I27" s="133"/>
      <c r="J27" s="65" t="s">
        <v>28</v>
      </c>
      <c r="K27" s="66">
        <v>16300</v>
      </c>
      <c r="L27" s="67">
        <v>6.5415872378850199</v>
      </c>
      <c r="M27" s="67">
        <v>6.5415872378850199</v>
      </c>
      <c r="N27" s="68">
        <v>91.333400220728407</v>
      </c>
      <c r="O27" s="52"/>
    </row>
    <row r="28" spans="1:15" x14ac:dyDescent="0.25">
      <c r="A28" s="133"/>
      <c r="B28" s="65" t="s">
        <v>6</v>
      </c>
      <c r="C28" s="66">
        <v>274</v>
      </c>
      <c r="D28" s="67">
        <v>8.3460249771550412</v>
      </c>
      <c r="E28" s="67">
        <v>8.3460249771550412</v>
      </c>
      <c r="F28" s="68">
        <v>96.131586963143462</v>
      </c>
      <c r="G28" s="52"/>
      <c r="I28" s="133"/>
      <c r="J28" s="65" t="s">
        <v>6</v>
      </c>
      <c r="K28" s="66">
        <v>15790</v>
      </c>
      <c r="L28" s="67">
        <v>6.3369118089696004</v>
      </c>
      <c r="M28" s="67">
        <v>6.3369118089696004</v>
      </c>
      <c r="N28" s="68">
        <v>97.67031202969801</v>
      </c>
      <c r="O28" s="52"/>
    </row>
    <row r="29" spans="1:15" x14ac:dyDescent="0.25">
      <c r="A29" s="133"/>
      <c r="B29" s="65" t="s">
        <v>7</v>
      </c>
      <c r="C29" s="66">
        <v>15</v>
      </c>
      <c r="D29" s="67">
        <v>0.45689917758148035</v>
      </c>
      <c r="E29" s="67">
        <v>0.45689917758148035</v>
      </c>
      <c r="F29" s="68">
        <v>96.588486140724953</v>
      </c>
      <c r="G29" s="52"/>
      <c r="I29" s="133"/>
      <c r="J29" s="65" t="s">
        <v>7</v>
      </c>
      <c r="K29" s="66">
        <v>1089</v>
      </c>
      <c r="L29" s="67">
        <v>0.43704223938998699</v>
      </c>
      <c r="M29" s="67">
        <v>0.43704223938998699</v>
      </c>
      <c r="N29" s="68">
        <v>98.107354269087992</v>
      </c>
      <c r="O29" s="52"/>
    </row>
    <row r="30" spans="1:15" ht="26.5" x14ac:dyDescent="0.25">
      <c r="A30" s="133"/>
      <c r="B30" s="65" t="s">
        <v>29</v>
      </c>
      <c r="C30" s="66">
        <v>112</v>
      </c>
      <c r="D30" s="67">
        <v>3.4115138592750531</v>
      </c>
      <c r="E30" s="67">
        <v>3.4115138592750531</v>
      </c>
      <c r="F30" s="68">
        <v>100</v>
      </c>
      <c r="G30" s="52"/>
      <c r="I30" s="133"/>
      <c r="J30" s="65" t="s">
        <v>29</v>
      </c>
      <c r="K30" s="66">
        <v>4716</v>
      </c>
      <c r="L30" s="67">
        <v>1.8926457309120095</v>
      </c>
      <c r="M30" s="67">
        <v>1.8926457309120095</v>
      </c>
      <c r="N30" s="68">
        <v>100</v>
      </c>
      <c r="O30" s="52"/>
    </row>
    <row r="31" spans="1:15" ht="14.95" thickBot="1" x14ac:dyDescent="0.3">
      <c r="A31" s="134"/>
      <c r="B31" s="73" t="s">
        <v>8</v>
      </c>
      <c r="C31" s="74">
        <v>3283</v>
      </c>
      <c r="D31" s="75">
        <v>100</v>
      </c>
      <c r="E31" s="75">
        <v>100</v>
      </c>
      <c r="F31" s="76"/>
      <c r="G31" s="52"/>
      <c r="I31" s="134"/>
      <c r="J31" s="73" t="s">
        <v>8</v>
      </c>
      <c r="K31" s="74">
        <v>249175</v>
      </c>
      <c r="L31" s="75">
        <v>100</v>
      </c>
      <c r="M31" s="75">
        <v>100</v>
      </c>
      <c r="N31" s="76"/>
      <c r="O31" s="52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31"/>
  <sheetViews>
    <sheetView workbookViewId="0"/>
  </sheetViews>
  <sheetFormatPr defaultRowHeight="14.3" x14ac:dyDescent="0.25"/>
  <sheetData>
    <row r="1" spans="1:15" ht="14.45" x14ac:dyDescent="0.3">
      <c r="A1" s="43" t="s">
        <v>32</v>
      </c>
      <c r="I1" s="43" t="s">
        <v>33</v>
      </c>
    </row>
    <row r="2" spans="1:15" ht="14.95" thickBot="1" x14ac:dyDescent="0.35">
      <c r="A2" s="135" t="s">
        <v>15</v>
      </c>
      <c r="B2" s="136"/>
      <c r="C2" s="136"/>
      <c r="D2" s="136"/>
      <c r="E2" s="136"/>
      <c r="F2" s="136"/>
      <c r="G2" s="77"/>
      <c r="I2" s="135" t="s">
        <v>15</v>
      </c>
      <c r="J2" s="136"/>
      <c r="K2" s="136"/>
      <c r="L2" s="136"/>
      <c r="M2" s="136"/>
      <c r="N2" s="136"/>
      <c r="O2" s="78"/>
    </row>
    <row r="3" spans="1:15" ht="19.2" thickBot="1" x14ac:dyDescent="0.35">
      <c r="A3" s="137" t="s">
        <v>16</v>
      </c>
      <c r="B3" s="138"/>
      <c r="C3" s="79" t="s">
        <v>17</v>
      </c>
      <c r="D3" s="80" t="s">
        <v>18</v>
      </c>
      <c r="E3" s="80" t="s">
        <v>19</v>
      </c>
      <c r="F3" s="81" t="s">
        <v>20</v>
      </c>
      <c r="G3" s="82"/>
      <c r="I3" s="137" t="s">
        <v>16</v>
      </c>
      <c r="J3" s="138"/>
      <c r="K3" s="79" t="s">
        <v>17</v>
      </c>
      <c r="L3" s="80" t="s">
        <v>18</v>
      </c>
      <c r="M3" s="80" t="s">
        <v>19</v>
      </c>
      <c r="N3" s="81" t="s">
        <v>20</v>
      </c>
      <c r="O3" s="83"/>
    </row>
    <row r="4" spans="1:15" ht="27.2" thickBot="1" x14ac:dyDescent="0.3">
      <c r="A4" s="139" t="s">
        <v>21</v>
      </c>
      <c r="B4" s="84" t="s">
        <v>22</v>
      </c>
      <c r="C4" s="85">
        <v>2307</v>
      </c>
      <c r="D4" s="86">
        <v>1.3187906226955461</v>
      </c>
      <c r="E4" s="86">
        <v>1.3187906226955461</v>
      </c>
      <c r="F4" s="87">
        <v>1.3187906226955461</v>
      </c>
      <c r="G4" s="88"/>
      <c r="I4" s="139" t="s">
        <v>21</v>
      </c>
      <c r="J4" s="84" t="s">
        <v>22</v>
      </c>
      <c r="K4" s="85">
        <v>38</v>
      </c>
      <c r="L4" s="86">
        <v>1.195720578980491</v>
      </c>
      <c r="M4" s="86">
        <v>1.195720578980491</v>
      </c>
      <c r="N4" s="87">
        <v>1.195720578980491</v>
      </c>
      <c r="O4" s="83"/>
    </row>
    <row r="5" spans="1:15" ht="18.350000000000001" thickBot="1" x14ac:dyDescent="0.3">
      <c r="A5" s="140"/>
      <c r="B5" s="89" t="s">
        <v>23</v>
      </c>
      <c r="C5" s="90">
        <v>113467</v>
      </c>
      <c r="D5" s="91">
        <v>64.863119022711558</v>
      </c>
      <c r="E5" s="91">
        <v>64.863119022711558</v>
      </c>
      <c r="F5" s="92">
        <v>66.181909645407103</v>
      </c>
      <c r="G5" s="88"/>
      <c r="I5" s="140"/>
      <c r="J5" s="89" t="s">
        <v>23</v>
      </c>
      <c r="K5" s="90">
        <v>1037</v>
      </c>
      <c r="L5" s="91">
        <v>32.630585273757077</v>
      </c>
      <c r="M5" s="91">
        <v>32.630585273757077</v>
      </c>
      <c r="N5" s="92">
        <v>33.826305852737569</v>
      </c>
      <c r="O5" s="83"/>
    </row>
    <row r="6" spans="1:15" ht="27.2" thickBot="1" x14ac:dyDescent="0.3">
      <c r="A6" s="140"/>
      <c r="B6" s="89" t="s">
        <v>24</v>
      </c>
      <c r="C6" s="90">
        <v>10936</v>
      </c>
      <c r="D6" s="91">
        <v>6.2515363024700887</v>
      </c>
      <c r="E6" s="91">
        <v>6.2515363024700887</v>
      </c>
      <c r="F6" s="92">
        <v>72.433445947877189</v>
      </c>
      <c r="G6" s="88"/>
      <c r="I6" s="140"/>
      <c r="J6" s="89" t="s">
        <v>24</v>
      </c>
      <c r="K6" s="90">
        <v>261</v>
      </c>
      <c r="L6" s="91">
        <v>8.2127123977344247</v>
      </c>
      <c r="M6" s="91">
        <v>8.2127123977344247</v>
      </c>
      <c r="N6" s="92">
        <v>42.03901825047199</v>
      </c>
      <c r="O6" s="83"/>
    </row>
    <row r="7" spans="1:15" ht="18.350000000000001" thickBot="1" x14ac:dyDescent="0.3">
      <c r="A7" s="140"/>
      <c r="B7" s="89" t="s">
        <v>25</v>
      </c>
      <c r="C7" s="90">
        <v>3751</v>
      </c>
      <c r="D7" s="91">
        <v>2.144249512670565</v>
      </c>
      <c r="E7" s="91">
        <v>2.144249512670565</v>
      </c>
      <c r="F7" s="92">
        <v>74.577695460547758</v>
      </c>
      <c r="G7" s="88"/>
      <c r="I7" s="140"/>
      <c r="J7" s="89" t="s">
        <v>25</v>
      </c>
      <c r="K7" s="90">
        <v>95</v>
      </c>
      <c r="L7" s="91">
        <v>2.9893014474512274</v>
      </c>
      <c r="M7" s="91">
        <v>2.9893014474512274</v>
      </c>
      <c r="N7" s="92">
        <v>45.028319697923223</v>
      </c>
      <c r="O7" s="83"/>
    </row>
    <row r="8" spans="1:15" ht="27.2" thickBot="1" x14ac:dyDescent="0.3">
      <c r="A8" s="140"/>
      <c r="B8" s="89" t="s">
        <v>26</v>
      </c>
      <c r="C8" s="90">
        <v>4492</v>
      </c>
      <c r="D8" s="91">
        <v>2.5678402588419567</v>
      </c>
      <c r="E8" s="91">
        <v>2.5678402588419567</v>
      </c>
      <c r="F8" s="92">
        <v>77.145535719389713</v>
      </c>
      <c r="G8" s="88"/>
      <c r="I8" s="140"/>
      <c r="J8" s="89" t="s">
        <v>26</v>
      </c>
      <c r="K8" s="90">
        <v>143</v>
      </c>
      <c r="L8" s="91">
        <v>4.4996853366897422</v>
      </c>
      <c r="M8" s="91">
        <v>4.4996853366897422</v>
      </c>
      <c r="N8" s="92">
        <v>49.528005034612967</v>
      </c>
      <c r="O8" s="83"/>
    </row>
    <row r="9" spans="1:15" ht="36" thickBot="1" x14ac:dyDescent="0.3">
      <c r="A9" s="140"/>
      <c r="B9" s="89" t="s">
        <v>27</v>
      </c>
      <c r="C9" s="90">
        <v>17571</v>
      </c>
      <c r="D9" s="91">
        <v>10.044417005367769</v>
      </c>
      <c r="E9" s="91">
        <v>10.044417005367769</v>
      </c>
      <c r="F9" s="92">
        <v>87.189952724757475</v>
      </c>
      <c r="G9" s="88"/>
      <c r="I9" s="140"/>
      <c r="J9" s="89" t="s">
        <v>27</v>
      </c>
      <c r="K9" s="90">
        <v>786</v>
      </c>
      <c r="L9" s="91">
        <v>24.732536186280679</v>
      </c>
      <c r="M9" s="91">
        <v>24.732536186280679</v>
      </c>
      <c r="N9" s="92">
        <v>74.260541220893643</v>
      </c>
      <c r="O9" s="83"/>
    </row>
    <row r="10" spans="1:15" ht="27.2" thickBot="1" x14ac:dyDescent="0.3">
      <c r="A10" s="140"/>
      <c r="B10" s="89" t="s">
        <v>28</v>
      </c>
      <c r="C10" s="90">
        <v>9225</v>
      </c>
      <c r="D10" s="91">
        <v>5.2734475484899939</v>
      </c>
      <c r="E10" s="91">
        <v>5.2734475484899939</v>
      </c>
      <c r="F10" s="92">
        <v>92.463400273247473</v>
      </c>
      <c r="G10" s="88"/>
      <c r="I10" s="140"/>
      <c r="J10" s="89" t="s">
        <v>28</v>
      </c>
      <c r="K10" s="90">
        <v>419</v>
      </c>
      <c r="L10" s="91">
        <v>13.184392699811202</v>
      </c>
      <c r="M10" s="91">
        <v>13.184392699811202</v>
      </c>
      <c r="N10" s="92">
        <v>87.444933920704841</v>
      </c>
      <c r="O10" s="83"/>
    </row>
    <row r="11" spans="1:15" ht="14.95" thickBot="1" x14ac:dyDescent="0.3">
      <c r="A11" s="140"/>
      <c r="B11" s="89" t="s">
        <v>6</v>
      </c>
      <c r="C11" s="90">
        <v>9395</v>
      </c>
      <c r="D11" s="91">
        <v>5.3706276117141991</v>
      </c>
      <c r="E11" s="91">
        <v>5.3706276117141991</v>
      </c>
      <c r="F11" s="92">
        <v>97.834027884961671</v>
      </c>
      <c r="G11" s="88"/>
      <c r="I11" s="140"/>
      <c r="J11" s="89" t="s">
        <v>6</v>
      </c>
      <c r="K11" s="90">
        <v>253</v>
      </c>
      <c r="L11" s="91">
        <v>7.9609817495280053</v>
      </c>
      <c r="M11" s="91">
        <v>7.9609817495280053</v>
      </c>
      <c r="N11" s="92">
        <v>95.405915670232858</v>
      </c>
      <c r="O11" s="83"/>
    </row>
    <row r="12" spans="1:15" ht="14.95" thickBot="1" x14ac:dyDescent="0.3">
      <c r="A12" s="140"/>
      <c r="B12" s="89" t="s">
        <v>7</v>
      </c>
      <c r="C12" s="90">
        <v>733</v>
      </c>
      <c r="D12" s="91">
        <v>0.41901756672554635</v>
      </c>
      <c r="E12" s="91">
        <v>0.41901756672554635</v>
      </c>
      <c r="F12" s="92">
        <v>98.253045451687214</v>
      </c>
      <c r="G12" s="88"/>
      <c r="I12" s="140"/>
      <c r="J12" s="89" t="s">
        <v>7</v>
      </c>
      <c r="K12" s="90">
        <v>22</v>
      </c>
      <c r="L12" s="91">
        <v>0.69225928256765268</v>
      </c>
      <c r="M12" s="91">
        <v>0.69225928256765268</v>
      </c>
      <c r="N12" s="92">
        <v>96.098174952800505</v>
      </c>
      <c r="O12" s="83"/>
    </row>
    <row r="13" spans="1:15" ht="27.2" thickBot="1" x14ac:dyDescent="0.3">
      <c r="A13" s="140"/>
      <c r="B13" s="89" t="s">
        <v>29</v>
      </c>
      <c r="C13" s="90">
        <v>3056</v>
      </c>
      <c r="D13" s="91">
        <v>1.7469545483127826</v>
      </c>
      <c r="E13" s="91">
        <v>1.7469545483127826</v>
      </c>
      <c r="F13" s="92">
        <v>100</v>
      </c>
      <c r="G13" s="88"/>
      <c r="I13" s="140"/>
      <c r="J13" s="89" t="s">
        <v>29</v>
      </c>
      <c r="K13" s="90">
        <v>124</v>
      </c>
      <c r="L13" s="91">
        <v>3.9018250471994969</v>
      </c>
      <c r="M13" s="91">
        <v>3.9018250471994969</v>
      </c>
      <c r="N13" s="92">
        <v>100</v>
      </c>
      <c r="O13" s="83"/>
    </row>
    <row r="14" spans="1:15" ht="14.95" thickBot="1" x14ac:dyDescent="0.3">
      <c r="A14" s="141"/>
      <c r="B14" s="93" t="s">
        <v>8</v>
      </c>
      <c r="C14" s="94">
        <v>174933</v>
      </c>
      <c r="D14" s="95">
        <v>100</v>
      </c>
      <c r="E14" s="95">
        <v>100</v>
      </c>
      <c r="F14" s="96"/>
      <c r="G14" s="97"/>
      <c r="I14" s="141"/>
      <c r="J14" s="93" t="s">
        <v>8</v>
      </c>
      <c r="K14" s="94">
        <v>3178</v>
      </c>
      <c r="L14" s="95">
        <v>100</v>
      </c>
      <c r="M14" s="95">
        <v>100</v>
      </c>
      <c r="N14" s="96"/>
      <c r="O14" s="83"/>
    </row>
    <row r="18" spans="1:15" ht="14.45" x14ac:dyDescent="0.3">
      <c r="A18" s="43" t="s">
        <v>34</v>
      </c>
      <c r="I18" s="43" t="s">
        <v>35</v>
      </c>
    </row>
    <row r="19" spans="1:15" ht="14.95" thickBot="1" x14ac:dyDescent="0.35">
      <c r="A19" s="135" t="s">
        <v>15</v>
      </c>
      <c r="B19" s="136"/>
      <c r="C19" s="136"/>
      <c r="D19" s="136"/>
      <c r="E19" s="136"/>
      <c r="F19" s="136"/>
      <c r="G19" s="77"/>
      <c r="I19" s="135" t="s">
        <v>15</v>
      </c>
      <c r="J19" s="136"/>
      <c r="K19" s="136"/>
      <c r="L19" s="136"/>
      <c r="M19" s="136"/>
      <c r="N19" s="136"/>
      <c r="O19" s="78"/>
    </row>
    <row r="20" spans="1:15" ht="19.2" thickBot="1" x14ac:dyDescent="0.35">
      <c r="A20" s="137" t="s">
        <v>16</v>
      </c>
      <c r="B20" s="138"/>
      <c r="C20" s="79" t="s">
        <v>17</v>
      </c>
      <c r="D20" s="80" t="s">
        <v>18</v>
      </c>
      <c r="E20" s="80" t="s">
        <v>19</v>
      </c>
      <c r="F20" s="81" t="s">
        <v>20</v>
      </c>
      <c r="G20" s="82"/>
      <c r="I20" s="137" t="s">
        <v>16</v>
      </c>
      <c r="J20" s="138"/>
      <c r="K20" s="79" t="s">
        <v>17</v>
      </c>
      <c r="L20" s="80" t="s">
        <v>18</v>
      </c>
      <c r="M20" s="80" t="s">
        <v>19</v>
      </c>
      <c r="N20" s="81" t="s">
        <v>20</v>
      </c>
      <c r="O20" s="83"/>
    </row>
    <row r="21" spans="1:15" ht="27.2" thickBot="1" x14ac:dyDescent="0.3">
      <c r="A21" s="139" t="s">
        <v>21</v>
      </c>
      <c r="B21" s="84" t="s">
        <v>22</v>
      </c>
      <c r="C21" s="85">
        <v>40</v>
      </c>
      <c r="D21" s="86">
        <v>1.1841326228537596</v>
      </c>
      <c r="E21" s="86">
        <v>1.1841326228537596</v>
      </c>
      <c r="F21" s="87">
        <v>1.1841326228537596</v>
      </c>
      <c r="G21" s="88"/>
      <c r="I21" s="139" t="s">
        <v>21</v>
      </c>
      <c r="J21" s="84" t="s">
        <v>22</v>
      </c>
      <c r="K21" s="85">
        <v>3228</v>
      </c>
      <c r="L21" s="86">
        <v>1.3082066869300912</v>
      </c>
      <c r="M21" s="86">
        <v>1.3082066869300912</v>
      </c>
      <c r="N21" s="87">
        <v>1.3082066869300912</v>
      </c>
      <c r="O21" s="83"/>
    </row>
    <row r="22" spans="1:15" ht="18.350000000000001" thickBot="1" x14ac:dyDescent="0.3">
      <c r="A22" s="140"/>
      <c r="B22" s="89" t="s">
        <v>23</v>
      </c>
      <c r="C22" s="90">
        <v>1054</v>
      </c>
      <c r="D22" s="91">
        <v>31.201894612196568</v>
      </c>
      <c r="E22" s="91">
        <v>31.201894612196568</v>
      </c>
      <c r="F22" s="92">
        <v>32.386027235050321</v>
      </c>
      <c r="G22" s="88"/>
      <c r="I22" s="140"/>
      <c r="J22" s="89" t="s">
        <v>23</v>
      </c>
      <c r="K22" s="90">
        <v>149837</v>
      </c>
      <c r="L22" s="91">
        <v>60.724214792299904</v>
      </c>
      <c r="M22" s="91">
        <v>60.724214792299904</v>
      </c>
      <c r="N22" s="92">
        <v>62.032421479229995</v>
      </c>
      <c r="O22" s="83"/>
    </row>
    <row r="23" spans="1:15" ht="27.2" thickBot="1" x14ac:dyDescent="0.3">
      <c r="A23" s="140"/>
      <c r="B23" s="89" t="s">
        <v>24</v>
      </c>
      <c r="C23" s="90">
        <v>275</v>
      </c>
      <c r="D23" s="91">
        <v>8.1409117821195984</v>
      </c>
      <c r="E23" s="91">
        <v>8.1409117821195984</v>
      </c>
      <c r="F23" s="92">
        <v>40.526939017169923</v>
      </c>
      <c r="G23" s="88"/>
      <c r="I23" s="140"/>
      <c r="J23" s="89" t="s">
        <v>24</v>
      </c>
      <c r="K23" s="90">
        <v>15904</v>
      </c>
      <c r="L23" s="91">
        <v>6.4453900709219862</v>
      </c>
      <c r="M23" s="91">
        <v>6.4453900709219862</v>
      </c>
      <c r="N23" s="92">
        <v>68.477811550151984</v>
      </c>
      <c r="O23" s="83"/>
    </row>
    <row r="24" spans="1:15" ht="18.350000000000001" thickBot="1" x14ac:dyDescent="0.3">
      <c r="A24" s="140"/>
      <c r="B24" s="89" t="s">
        <v>25</v>
      </c>
      <c r="C24" s="90">
        <v>98</v>
      </c>
      <c r="D24" s="91">
        <v>2.9011249259917111</v>
      </c>
      <c r="E24" s="91">
        <v>2.9011249259917111</v>
      </c>
      <c r="F24" s="92">
        <v>43.428063943161632</v>
      </c>
      <c r="G24" s="88"/>
      <c r="I24" s="140"/>
      <c r="J24" s="89" t="s">
        <v>25</v>
      </c>
      <c r="K24" s="90">
        <v>5643</v>
      </c>
      <c r="L24" s="91">
        <v>2.2869300911854107</v>
      </c>
      <c r="M24" s="91">
        <v>2.2869300911854107</v>
      </c>
      <c r="N24" s="92">
        <v>70.76474164133738</v>
      </c>
      <c r="O24" s="83"/>
    </row>
    <row r="25" spans="1:15" ht="27.2" thickBot="1" x14ac:dyDescent="0.3">
      <c r="A25" s="140"/>
      <c r="B25" s="89" t="s">
        <v>26</v>
      </c>
      <c r="C25" s="90">
        <v>150</v>
      </c>
      <c r="D25" s="91">
        <v>4.4404973357015987</v>
      </c>
      <c r="E25" s="91">
        <v>4.4404973357015987</v>
      </c>
      <c r="F25" s="92">
        <v>47.868561278863233</v>
      </c>
      <c r="G25" s="88"/>
      <c r="I25" s="140"/>
      <c r="J25" s="89" t="s">
        <v>26</v>
      </c>
      <c r="K25" s="90">
        <v>6606</v>
      </c>
      <c r="L25" s="91">
        <v>2.6772036474164134</v>
      </c>
      <c r="M25" s="91">
        <v>2.6772036474164134</v>
      </c>
      <c r="N25" s="92">
        <v>73.4419452887538</v>
      </c>
      <c r="O25" s="83"/>
    </row>
    <row r="26" spans="1:15" ht="36" thickBot="1" x14ac:dyDescent="0.3">
      <c r="A26" s="140"/>
      <c r="B26" s="89" t="s">
        <v>27</v>
      </c>
      <c r="C26" s="90">
        <v>834</v>
      </c>
      <c r="D26" s="91">
        <v>24.68916518650089</v>
      </c>
      <c r="E26" s="91">
        <v>24.68916518650089</v>
      </c>
      <c r="F26" s="92">
        <v>72.557726465364127</v>
      </c>
      <c r="G26" s="88"/>
      <c r="I26" s="140"/>
      <c r="J26" s="89" t="s">
        <v>27</v>
      </c>
      <c r="K26" s="90">
        <v>28138</v>
      </c>
      <c r="L26" s="91">
        <v>11.403444782168187</v>
      </c>
      <c r="M26" s="91">
        <v>11.403444782168187</v>
      </c>
      <c r="N26" s="92">
        <v>84.845390070921994</v>
      </c>
      <c r="O26" s="83"/>
    </row>
    <row r="27" spans="1:15" ht="27.2" thickBot="1" x14ac:dyDescent="0.3">
      <c r="A27" s="140"/>
      <c r="B27" s="89" t="s">
        <v>28</v>
      </c>
      <c r="C27" s="90">
        <v>470</v>
      </c>
      <c r="D27" s="91">
        <v>13.913558318531678</v>
      </c>
      <c r="E27" s="91">
        <v>13.913558318531678</v>
      </c>
      <c r="F27" s="92">
        <v>86.471284783895797</v>
      </c>
      <c r="G27" s="88"/>
      <c r="I27" s="140"/>
      <c r="J27" s="89" t="s">
        <v>28</v>
      </c>
      <c r="K27" s="90">
        <v>15632</v>
      </c>
      <c r="L27" s="91">
        <v>6.33515704154002</v>
      </c>
      <c r="M27" s="91">
        <v>6.33515704154002</v>
      </c>
      <c r="N27" s="92">
        <v>91.180547112462008</v>
      </c>
      <c r="O27" s="83"/>
    </row>
    <row r="28" spans="1:15" ht="14.95" thickBot="1" x14ac:dyDescent="0.3">
      <c r="A28" s="140"/>
      <c r="B28" s="89" t="s">
        <v>6</v>
      </c>
      <c r="C28" s="90">
        <v>296</v>
      </c>
      <c r="D28" s="91">
        <v>8.7625814091178214</v>
      </c>
      <c r="E28" s="91">
        <v>8.7625814091178214</v>
      </c>
      <c r="F28" s="92">
        <v>95.233866193013611</v>
      </c>
      <c r="G28" s="88"/>
      <c r="I28" s="140"/>
      <c r="J28" s="89" t="s">
        <v>6</v>
      </c>
      <c r="K28" s="90">
        <v>15844</v>
      </c>
      <c r="L28" s="91">
        <v>6.4210739614994932</v>
      </c>
      <c r="M28" s="91">
        <v>6.4210739614994932</v>
      </c>
      <c r="N28" s="92">
        <v>97.601621073961496</v>
      </c>
      <c r="O28" s="83"/>
    </row>
    <row r="29" spans="1:15" ht="14.95" thickBot="1" x14ac:dyDescent="0.3">
      <c r="A29" s="140"/>
      <c r="B29" s="89" t="s">
        <v>7</v>
      </c>
      <c r="C29" s="90">
        <v>23</v>
      </c>
      <c r="D29" s="91">
        <v>0.68087625814091179</v>
      </c>
      <c r="E29" s="91">
        <v>0.68087625814091179</v>
      </c>
      <c r="F29" s="92">
        <v>95.914742451154538</v>
      </c>
      <c r="G29" s="88"/>
      <c r="I29" s="140"/>
      <c r="J29" s="89" t="s">
        <v>7</v>
      </c>
      <c r="K29" s="90">
        <v>1024</v>
      </c>
      <c r="L29" s="91">
        <v>0.41499493414387029</v>
      </c>
      <c r="M29" s="91">
        <v>0.41499493414387029</v>
      </c>
      <c r="N29" s="92">
        <v>98.016616008105373</v>
      </c>
      <c r="O29" s="83"/>
    </row>
    <row r="30" spans="1:15" ht="27.2" thickBot="1" x14ac:dyDescent="0.3">
      <c r="A30" s="140"/>
      <c r="B30" s="89" t="s">
        <v>29</v>
      </c>
      <c r="C30" s="90">
        <v>138</v>
      </c>
      <c r="D30" s="91">
        <v>4.0852575488454708</v>
      </c>
      <c r="E30" s="91">
        <v>4.0852575488454708</v>
      </c>
      <c r="F30" s="92">
        <v>100</v>
      </c>
      <c r="G30" s="88"/>
      <c r="I30" s="140"/>
      <c r="J30" s="89" t="s">
        <v>29</v>
      </c>
      <c r="K30" s="90">
        <v>4894</v>
      </c>
      <c r="L30" s="91">
        <v>1.9833839918946303</v>
      </c>
      <c r="M30" s="91">
        <v>1.9833839918946303</v>
      </c>
      <c r="N30" s="92">
        <v>100</v>
      </c>
      <c r="O30" s="83"/>
    </row>
    <row r="31" spans="1:15" ht="14.95" thickBot="1" x14ac:dyDescent="0.3">
      <c r="A31" s="141"/>
      <c r="B31" s="93" t="s">
        <v>8</v>
      </c>
      <c r="C31" s="94">
        <v>3378</v>
      </c>
      <c r="D31" s="95">
        <v>100</v>
      </c>
      <c r="E31" s="95">
        <v>100</v>
      </c>
      <c r="F31" s="96"/>
      <c r="G31" s="97"/>
      <c r="I31" s="141"/>
      <c r="J31" s="93" t="s">
        <v>8</v>
      </c>
      <c r="K31" s="94">
        <v>246750</v>
      </c>
      <c r="L31" s="95">
        <v>100</v>
      </c>
      <c r="M31" s="95">
        <v>100</v>
      </c>
      <c r="N31" s="96"/>
      <c r="O31" s="83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31"/>
  <sheetViews>
    <sheetView workbookViewId="0">
      <selection sqref="A1:XFD1048576"/>
    </sheetView>
  </sheetViews>
  <sheetFormatPr defaultRowHeight="14.3" x14ac:dyDescent="0.25"/>
  <sheetData>
    <row r="1" spans="1:15" ht="14.45" x14ac:dyDescent="0.3">
      <c r="A1" s="98" t="s">
        <v>36</v>
      </c>
      <c r="I1" s="98" t="s">
        <v>37</v>
      </c>
    </row>
    <row r="2" spans="1:15" ht="14.95" thickBot="1" x14ac:dyDescent="0.35">
      <c r="A2" s="142" t="s">
        <v>15</v>
      </c>
      <c r="B2" s="143"/>
      <c r="C2" s="143"/>
      <c r="D2" s="143"/>
      <c r="E2" s="143"/>
      <c r="F2" s="143"/>
      <c r="G2" s="99"/>
      <c r="I2" s="144" t="s">
        <v>15</v>
      </c>
      <c r="J2" s="144"/>
      <c r="K2" s="144"/>
      <c r="L2" s="144"/>
      <c r="M2" s="144"/>
      <c r="N2" s="144"/>
      <c r="O2" s="99"/>
    </row>
    <row r="3" spans="1:15" ht="19.2" thickBot="1" x14ac:dyDescent="0.35">
      <c r="A3" s="145" t="s">
        <v>16</v>
      </c>
      <c r="B3" s="146"/>
      <c r="C3" s="100" t="s">
        <v>17</v>
      </c>
      <c r="D3" s="101" t="s">
        <v>18</v>
      </c>
      <c r="E3" s="101" t="s">
        <v>19</v>
      </c>
      <c r="F3" s="102" t="s">
        <v>20</v>
      </c>
      <c r="G3" s="99"/>
      <c r="I3" s="147" t="s">
        <v>16</v>
      </c>
      <c r="J3" s="148"/>
      <c r="K3" s="100" t="s">
        <v>17</v>
      </c>
      <c r="L3" s="101" t="s">
        <v>18</v>
      </c>
      <c r="M3" s="101" t="s">
        <v>19</v>
      </c>
      <c r="N3" s="102" t="s">
        <v>20</v>
      </c>
      <c r="O3" s="99"/>
    </row>
    <row r="4" spans="1:15" ht="27.2" thickBot="1" x14ac:dyDescent="0.3">
      <c r="A4" s="149" t="s">
        <v>21</v>
      </c>
      <c r="B4" s="103" t="s">
        <v>22</v>
      </c>
      <c r="C4" s="104">
        <v>1950</v>
      </c>
      <c r="D4" s="105">
        <v>1.1300875672981634</v>
      </c>
      <c r="E4" s="105">
        <v>1.1300875672981634</v>
      </c>
      <c r="F4" s="106">
        <v>1.1300875672981634</v>
      </c>
      <c r="G4" s="99"/>
      <c r="I4" s="152" t="s">
        <v>21</v>
      </c>
      <c r="J4" s="103" t="s">
        <v>22</v>
      </c>
      <c r="K4" s="104">
        <v>39</v>
      </c>
      <c r="L4" s="105">
        <v>1.2637718729747247</v>
      </c>
      <c r="M4" s="105">
        <v>1.2637718729747247</v>
      </c>
      <c r="N4" s="106">
        <v>1.2637718729747247</v>
      </c>
      <c r="O4" s="99"/>
    </row>
    <row r="5" spans="1:15" ht="17.7" x14ac:dyDescent="0.25">
      <c r="A5" s="150"/>
      <c r="B5" s="107" t="s">
        <v>23</v>
      </c>
      <c r="C5" s="108">
        <v>109493</v>
      </c>
      <c r="D5" s="109">
        <v>63.454706669834771</v>
      </c>
      <c r="E5" s="109">
        <v>63.454706669834771</v>
      </c>
      <c r="F5" s="110">
        <v>64.58479423713294</v>
      </c>
      <c r="G5" s="99"/>
      <c r="I5" s="153"/>
      <c r="J5" s="107" t="s">
        <v>23</v>
      </c>
      <c r="K5" s="108">
        <v>1009</v>
      </c>
      <c r="L5" s="109">
        <v>32.696046662346077</v>
      </c>
      <c r="M5" s="109">
        <v>32.696046662346077</v>
      </c>
      <c r="N5" s="110">
        <v>33.9598185353208</v>
      </c>
      <c r="O5" s="99"/>
    </row>
    <row r="6" spans="1:15" ht="26.5" x14ac:dyDescent="0.25">
      <c r="A6" s="150"/>
      <c r="B6" s="107" t="s">
        <v>24</v>
      </c>
      <c r="C6" s="108">
        <v>11309</v>
      </c>
      <c r="D6" s="109">
        <v>6.5539283582435548</v>
      </c>
      <c r="E6" s="109">
        <v>6.5539283582435548</v>
      </c>
      <c r="F6" s="110">
        <v>71.138722595376493</v>
      </c>
      <c r="G6" s="99"/>
      <c r="I6" s="153"/>
      <c r="J6" s="107" t="s">
        <v>24</v>
      </c>
      <c r="K6" s="108">
        <v>251</v>
      </c>
      <c r="L6" s="109">
        <v>8.1335061568373295</v>
      </c>
      <c r="M6" s="109">
        <v>8.1335061568373295</v>
      </c>
      <c r="N6" s="110">
        <v>42.093324692158134</v>
      </c>
      <c r="O6" s="99"/>
    </row>
    <row r="7" spans="1:15" ht="17.7" x14ac:dyDescent="0.25">
      <c r="A7" s="150"/>
      <c r="B7" s="107" t="s">
        <v>25</v>
      </c>
      <c r="C7" s="108">
        <v>3992</v>
      </c>
      <c r="D7" s="109">
        <v>2.3134920864893682</v>
      </c>
      <c r="E7" s="109">
        <v>2.3134920864893682</v>
      </c>
      <c r="F7" s="110">
        <v>73.452214681865854</v>
      </c>
      <c r="G7" s="99"/>
      <c r="I7" s="153"/>
      <c r="J7" s="107" t="s">
        <v>25</v>
      </c>
      <c r="K7" s="108">
        <v>69</v>
      </c>
      <c r="L7" s="109">
        <v>2.2359040829552819</v>
      </c>
      <c r="M7" s="109">
        <v>2.2359040829552819</v>
      </c>
      <c r="N7" s="110">
        <v>44.329228775113414</v>
      </c>
      <c r="O7" s="99"/>
    </row>
    <row r="8" spans="1:15" ht="26.5" x14ac:dyDescent="0.25">
      <c r="A8" s="150"/>
      <c r="B8" s="107" t="s">
        <v>26</v>
      </c>
      <c r="C8" s="108">
        <v>4551</v>
      </c>
      <c r="D8" s="109">
        <v>2.6374505224481752</v>
      </c>
      <c r="E8" s="109">
        <v>2.6374505224481752</v>
      </c>
      <c r="F8" s="110">
        <v>76.089665204314045</v>
      </c>
      <c r="G8" s="99"/>
      <c r="I8" s="153"/>
      <c r="J8" s="107" t="s">
        <v>26</v>
      </c>
      <c r="K8" s="108">
        <v>136</v>
      </c>
      <c r="L8" s="109">
        <v>4.4069993519118595</v>
      </c>
      <c r="M8" s="109">
        <v>4.4069993519118595</v>
      </c>
      <c r="N8" s="110">
        <v>48.736228127025278</v>
      </c>
      <c r="O8" s="99"/>
    </row>
    <row r="9" spans="1:15" ht="35.35" x14ac:dyDescent="0.25">
      <c r="A9" s="150"/>
      <c r="B9" s="107" t="s">
        <v>27</v>
      </c>
      <c r="C9" s="108">
        <v>17982</v>
      </c>
      <c r="D9" s="109">
        <v>10.421145966746449</v>
      </c>
      <c r="E9" s="109">
        <v>10.421145966746449</v>
      </c>
      <c r="F9" s="110">
        <v>86.510811171060482</v>
      </c>
      <c r="G9" s="99"/>
      <c r="I9" s="153"/>
      <c r="J9" s="107" t="s">
        <v>27</v>
      </c>
      <c r="K9" s="108">
        <v>759</v>
      </c>
      <c r="L9" s="109">
        <v>24.594944912508101</v>
      </c>
      <c r="M9" s="109">
        <v>24.594944912508101</v>
      </c>
      <c r="N9" s="110">
        <v>73.331173039533383</v>
      </c>
      <c r="O9" s="99"/>
    </row>
    <row r="10" spans="1:15" ht="26.5" x14ac:dyDescent="0.25">
      <c r="A10" s="150"/>
      <c r="B10" s="107" t="s">
        <v>28</v>
      </c>
      <c r="C10" s="108">
        <v>10306</v>
      </c>
      <c r="D10" s="109">
        <v>5.9726576761922425</v>
      </c>
      <c r="E10" s="109">
        <v>5.9726576761922425</v>
      </c>
      <c r="F10" s="110">
        <v>92.483468847252723</v>
      </c>
      <c r="G10" s="99"/>
      <c r="I10" s="153"/>
      <c r="J10" s="107" t="s">
        <v>28</v>
      </c>
      <c r="K10" s="108">
        <v>433</v>
      </c>
      <c r="L10" s="109">
        <v>14.031108230719378</v>
      </c>
      <c r="M10" s="109">
        <v>14.031108230719378</v>
      </c>
      <c r="N10" s="110">
        <v>87.362281270252751</v>
      </c>
      <c r="O10" s="99"/>
    </row>
    <row r="11" spans="1:15" x14ac:dyDescent="0.25">
      <c r="A11" s="150"/>
      <c r="B11" s="107" t="s">
        <v>6</v>
      </c>
      <c r="C11" s="108">
        <v>9437</v>
      </c>
      <c r="D11" s="109">
        <v>5.4690442936373174</v>
      </c>
      <c r="E11" s="109">
        <v>5.4690442936373174</v>
      </c>
      <c r="F11" s="110">
        <v>97.952513140890034</v>
      </c>
      <c r="G11" s="99"/>
      <c r="I11" s="153"/>
      <c r="J11" s="107" t="s">
        <v>6</v>
      </c>
      <c r="K11" s="108">
        <v>258</v>
      </c>
      <c r="L11" s="109">
        <v>8.3603370058327933</v>
      </c>
      <c r="M11" s="109">
        <v>8.3603370058327933</v>
      </c>
      <c r="N11" s="110">
        <v>95.722618276085541</v>
      </c>
      <c r="O11" s="99"/>
    </row>
    <row r="12" spans="1:15" x14ac:dyDescent="0.25">
      <c r="A12" s="150"/>
      <c r="B12" s="107" t="s">
        <v>7</v>
      </c>
      <c r="C12" s="108">
        <v>910</v>
      </c>
      <c r="D12" s="109">
        <v>0.52737419807247632</v>
      </c>
      <c r="E12" s="109">
        <v>0.52737419807247632</v>
      </c>
      <c r="F12" s="110">
        <v>98.479887338962527</v>
      </c>
      <c r="G12" s="99"/>
      <c r="I12" s="153"/>
      <c r="J12" s="107" t="s">
        <v>7</v>
      </c>
      <c r="K12" s="108">
        <v>35</v>
      </c>
      <c r="L12" s="109">
        <v>1.134154244977317</v>
      </c>
      <c r="M12" s="109">
        <v>1.134154244977317</v>
      </c>
      <c r="N12" s="110">
        <v>96.856772521062865</v>
      </c>
      <c r="O12" s="99"/>
    </row>
    <row r="13" spans="1:15" ht="26.5" x14ac:dyDescent="0.25">
      <c r="A13" s="150"/>
      <c r="B13" s="107" t="s">
        <v>29</v>
      </c>
      <c r="C13" s="108">
        <v>2623</v>
      </c>
      <c r="D13" s="109">
        <v>1.5201126610374782</v>
      </c>
      <c r="E13" s="109">
        <v>1.5201126610374782</v>
      </c>
      <c r="F13" s="110">
        <v>100</v>
      </c>
      <c r="G13" s="99"/>
      <c r="I13" s="153"/>
      <c r="J13" s="107" t="s">
        <v>29</v>
      </c>
      <c r="K13" s="108">
        <v>97</v>
      </c>
      <c r="L13" s="109">
        <v>3.1432274789371357</v>
      </c>
      <c r="M13" s="109">
        <v>3.1432274789371357</v>
      </c>
      <c r="N13" s="110">
        <v>100</v>
      </c>
      <c r="O13" s="99"/>
    </row>
    <row r="14" spans="1:15" ht="14.95" thickBot="1" x14ac:dyDescent="0.3">
      <c r="A14" s="151"/>
      <c r="B14" s="111" t="s">
        <v>8</v>
      </c>
      <c r="C14" s="112">
        <v>172553</v>
      </c>
      <c r="D14" s="113">
        <v>100</v>
      </c>
      <c r="E14" s="113">
        <v>100</v>
      </c>
      <c r="F14" s="114"/>
      <c r="G14" s="99"/>
      <c r="I14" s="154"/>
      <c r="J14" s="111" t="s">
        <v>8</v>
      </c>
      <c r="K14" s="112">
        <v>3086</v>
      </c>
      <c r="L14" s="113">
        <v>100</v>
      </c>
      <c r="M14" s="113">
        <v>100</v>
      </c>
      <c r="N14" s="114"/>
      <c r="O14" s="99"/>
    </row>
    <row r="18" spans="1:15" ht="14.45" x14ac:dyDescent="0.3">
      <c r="A18" s="98" t="s">
        <v>38</v>
      </c>
      <c r="I18" s="98" t="s">
        <v>39</v>
      </c>
    </row>
    <row r="19" spans="1:15" ht="14.95" thickBot="1" x14ac:dyDescent="0.35">
      <c r="A19" s="142" t="s">
        <v>15</v>
      </c>
      <c r="B19" s="143"/>
      <c r="C19" s="143"/>
      <c r="D19" s="143"/>
      <c r="E19" s="143"/>
      <c r="F19" s="143"/>
      <c r="G19" s="99"/>
      <c r="I19" s="142" t="s">
        <v>15</v>
      </c>
      <c r="J19" s="143"/>
      <c r="K19" s="143"/>
      <c r="L19" s="143"/>
      <c r="M19" s="143"/>
      <c r="N19" s="143"/>
      <c r="O19" s="99"/>
    </row>
    <row r="20" spans="1:15" ht="19.2" thickBot="1" x14ac:dyDescent="0.35">
      <c r="A20" s="145" t="s">
        <v>16</v>
      </c>
      <c r="B20" s="146"/>
      <c r="C20" s="100" t="s">
        <v>17</v>
      </c>
      <c r="D20" s="101" t="s">
        <v>18</v>
      </c>
      <c r="E20" s="101" t="s">
        <v>19</v>
      </c>
      <c r="F20" s="102" t="s">
        <v>20</v>
      </c>
      <c r="G20" s="99"/>
      <c r="I20" s="145" t="s">
        <v>16</v>
      </c>
      <c r="J20" s="146"/>
      <c r="K20" s="100" t="s">
        <v>17</v>
      </c>
      <c r="L20" s="101" t="s">
        <v>18</v>
      </c>
      <c r="M20" s="101" t="s">
        <v>19</v>
      </c>
      <c r="N20" s="102" t="s">
        <v>20</v>
      </c>
      <c r="O20" s="99"/>
    </row>
    <row r="21" spans="1:15" ht="27.2" thickBot="1" x14ac:dyDescent="0.3">
      <c r="A21" s="149" t="s">
        <v>21</v>
      </c>
      <c r="B21" s="103" t="s">
        <v>22</v>
      </c>
      <c r="C21" s="104">
        <v>42</v>
      </c>
      <c r="D21" s="105">
        <v>1.2597480503899221</v>
      </c>
      <c r="E21" s="105">
        <v>1.2597480503899221</v>
      </c>
      <c r="F21" s="106">
        <v>1.2597480503899221</v>
      </c>
      <c r="G21" s="99"/>
      <c r="I21" s="149" t="s">
        <v>21</v>
      </c>
      <c r="J21" s="103" t="s">
        <v>22</v>
      </c>
      <c r="K21" s="104">
        <v>2899</v>
      </c>
      <c r="L21" s="105">
        <v>1.1934019158649591</v>
      </c>
      <c r="M21" s="105">
        <v>1.1934019158649591</v>
      </c>
      <c r="N21" s="106">
        <v>1.1934019158649591</v>
      </c>
      <c r="O21" s="99"/>
    </row>
    <row r="22" spans="1:15" ht="17.7" x14ac:dyDescent="0.25">
      <c r="A22" s="150"/>
      <c r="B22" s="107" t="s">
        <v>23</v>
      </c>
      <c r="C22" s="108">
        <v>1029</v>
      </c>
      <c r="D22" s="109">
        <v>30.863827234553089</v>
      </c>
      <c r="E22" s="109">
        <v>30.863827234553089</v>
      </c>
      <c r="F22" s="110">
        <v>32.123575284943016</v>
      </c>
      <c r="G22" s="99"/>
      <c r="I22" s="150"/>
      <c r="J22" s="107" t="s">
        <v>23</v>
      </c>
      <c r="K22" s="108">
        <v>144298</v>
      </c>
      <c r="L22" s="109">
        <v>59.401693568638102</v>
      </c>
      <c r="M22" s="109">
        <v>59.401693568638102</v>
      </c>
      <c r="N22" s="110">
        <v>60.595095484503069</v>
      </c>
      <c r="O22" s="99"/>
    </row>
    <row r="23" spans="1:15" ht="26.5" x14ac:dyDescent="0.25">
      <c r="A23" s="150"/>
      <c r="B23" s="107" t="s">
        <v>24</v>
      </c>
      <c r="C23" s="108">
        <v>259</v>
      </c>
      <c r="D23" s="109">
        <v>7.7684463107378514</v>
      </c>
      <c r="E23" s="109">
        <v>7.7684463107378514</v>
      </c>
      <c r="F23" s="110">
        <v>39.892021595680866</v>
      </c>
      <c r="G23" s="99"/>
      <c r="I23" s="150"/>
      <c r="J23" s="107" t="s">
        <v>24</v>
      </c>
      <c r="K23" s="108">
        <v>16464</v>
      </c>
      <c r="L23" s="109">
        <v>6.7775678312523926</v>
      </c>
      <c r="M23" s="109">
        <v>6.7775678312523926</v>
      </c>
      <c r="N23" s="110">
        <v>67.37266331575546</v>
      </c>
      <c r="O23" s="99"/>
    </row>
    <row r="24" spans="1:15" ht="17.7" x14ac:dyDescent="0.25">
      <c r="A24" s="150"/>
      <c r="B24" s="107" t="s">
        <v>25</v>
      </c>
      <c r="C24" s="108">
        <v>71</v>
      </c>
      <c r="D24" s="109">
        <v>2.1295740851829636</v>
      </c>
      <c r="E24" s="109">
        <v>2.1295740851829636</v>
      </c>
      <c r="F24" s="110">
        <v>42.021595680863825</v>
      </c>
      <c r="G24" s="99"/>
      <c r="I24" s="150"/>
      <c r="J24" s="107" t="s">
        <v>25</v>
      </c>
      <c r="K24" s="108">
        <v>5946</v>
      </c>
      <c r="L24" s="109">
        <v>2.4477294900769393</v>
      </c>
      <c r="M24" s="109">
        <v>2.4477294900769393</v>
      </c>
      <c r="N24" s="110">
        <v>69.820392805832398</v>
      </c>
      <c r="O24" s="99"/>
    </row>
    <row r="25" spans="1:15" ht="26.5" x14ac:dyDescent="0.25">
      <c r="A25" s="150"/>
      <c r="B25" s="107" t="s">
        <v>26</v>
      </c>
      <c r="C25" s="108">
        <v>148</v>
      </c>
      <c r="D25" s="109">
        <v>4.4391121775644873</v>
      </c>
      <c r="E25" s="109">
        <v>4.4391121775644873</v>
      </c>
      <c r="F25" s="110">
        <v>46.460707858428314</v>
      </c>
      <c r="G25" s="99"/>
      <c r="I25" s="150"/>
      <c r="J25" s="107" t="s">
        <v>26</v>
      </c>
      <c r="K25" s="108">
        <v>6595</v>
      </c>
      <c r="L25" s="109">
        <v>2.7148967351257003</v>
      </c>
      <c r="M25" s="109">
        <v>2.7148967351257003</v>
      </c>
      <c r="N25" s="110">
        <v>72.53528954095809</v>
      </c>
      <c r="O25" s="99"/>
    </row>
    <row r="26" spans="1:15" ht="35.35" x14ac:dyDescent="0.25">
      <c r="A26" s="150"/>
      <c r="B26" s="107" t="s">
        <v>27</v>
      </c>
      <c r="C26" s="108">
        <v>809</v>
      </c>
      <c r="D26" s="109">
        <v>24.265146970605876</v>
      </c>
      <c r="E26" s="109">
        <v>24.265146970605876</v>
      </c>
      <c r="F26" s="110">
        <v>70.725854829034191</v>
      </c>
      <c r="G26" s="99"/>
      <c r="I26" s="150"/>
      <c r="J26" s="107" t="s">
        <v>27</v>
      </c>
      <c r="K26" s="108">
        <v>28299</v>
      </c>
      <c r="L26" s="109">
        <v>11.649562199745594</v>
      </c>
      <c r="M26" s="109">
        <v>11.649562199745594</v>
      </c>
      <c r="N26" s="110">
        <v>84.184851740703692</v>
      </c>
      <c r="O26" s="99"/>
    </row>
    <row r="27" spans="1:15" ht="26.5" x14ac:dyDescent="0.25">
      <c r="A27" s="150"/>
      <c r="B27" s="107" t="s">
        <v>28</v>
      </c>
      <c r="C27" s="108">
        <v>505</v>
      </c>
      <c r="D27" s="109">
        <v>15.146970605878824</v>
      </c>
      <c r="E27" s="109">
        <v>15.146970605878824</v>
      </c>
      <c r="F27" s="110">
        <v>85.872825434913011</v>
      </c>
      <c r="G27" s="99"/>
      <c r="I27" s="150"/>
      <c r="J27" s="107" t="s">
        <v>28</v>
      </c>
      <c r="K27" s="108">
        <v>17353</v>
      </c>
      <c r="L27" s="109">
        <v>7.1435334411882154</v>
      </c>
      <c r="M27" s="109">
        <v>7.1435334411882154</v>
      </c>
      <c r="N27" s="110">
        <v>91.328385181891903</v>
      </c>
      <c r="O27" s="99"/>
    </row>
    <row r="28" spans="1:15" x14ac:dyDescent="0.25">
      <c r="A28" s="150"/>
      <c r="B28" s="107" t="s">
        <v>6</v>
      </c>
      <c r="C28" s="108">
        <v>330</v>
      </c>
      <c r="D28" s="109">
        <v>9.8980203959208168</v>
      </c>
      <c r="E28" s="109">
        <v>9.8980203959208168</v>
      </c>
      <c r="F28" s="110">
        <v>95.770845830833835</v>
      </c>
      <c r="G28" s="99"/>
      <c r="I28" s="150"/>
      <c r="J28" s="107" t="s">
        <v>6</v>
      </c>
      <c r="K28" s="108">
        <v>15545</v>
      </c>
      <c r="L28" s="109">
        <v>6.3992524257056882</v>
      </c>
      <c r="M28" s="109">
        <v>6.3992524257056882</v>
      </c>
      <c r="N28" s="110">
        <v>97.7276376075976</v>
      </c>
      <c r="O28" s="99"/>
    </row>
    <row r="29" spans="1:15" x14ac:dyDescent="0.25">
      <c r="A29" s="150"/>
      <c r="B29" s="107" t="s">
        <v>7</v>
      </c>
      <c r="C29" s="108">
        <v>39</v>
      </c>
      <c r="D29" s="109">
        <v>1.1697660467906419</v>
      </c>
      <c r="E29" s="109">
        <v>1.1697660467906419</v>
      </c>
      <c r="F29" s="110">
        <v>96.940611877624477</v>
      </c>
      <c r="G29" s="99"/>
      <c r="I29" s="150"/>
      <c r="J29" s="107" t="s">
        <v>7</v>
      </c>
      <c r="K29" s="108">
        <v>1251</v>
      </c>
      <c r="L29" s="109">
        <v>0.51498647697380606</v>
      </c>
      <c r="M29" s="109">
        <v>0.51498647697380606</v>
      </c>
      <c r="N29" s="110">
        <v>98.242624084571389</v>
      </c>
      <c r="O29" s="99"/>
    </row>
    <row r="30" spans="1:15" ht="26.5" x14ac:dyDescent="0.25">
      <c r="A30" s="150"/>
      <c r="B30" s="107" t="s">
        <v>29</v>
      </c>
      <c r="C30" s="108">
        <v>102</v>
      </c>
      <c r="D30" s="109">
        <v>3.059388122375525</v>
      </c>
      <c r="E30" s="109">
        <v>3.059388122375525</v>
      </c>
      <c r="F30" s="110">
        <v>100</v>
      </c>
      <c r="G30" s="99"/>
      <c r="I30" s="150"/>
      <c r="J30" s="107" t="s">
        <v>29</v>
      </c>
      <c r="K30" s="108">
        <v>4269</v>
      </c>
      <c r="L30" s="109">
        <v>1.7573759154285995</v>
      </c>
      <c r="M30" s="109">
        <v>1.7573759154285995</v>
      </c>
      <c r="N30" s="110">
        <v>100</v>
      </c>
      <c r="O30" s="99"/>
    </row>
    <row r="31" spans="1:15" ht="14.95" thickBot="1" x14ac:dyDescent="0.3">
      <c r="A31" s="151"/>
      <c r="B31" s="111" t="s">
        <v>8</v>
      </c>
      <c r="C31" s="112">
        <v>3334</v>
      </c>
      <c r="D31" s="113">
        <v>100</v>
      </c>
      <c r="E31" s="113">
        <v>100</v>
      </c>
      <c r="F31" s="114"/>
      <c r="G31" s="99"/>
      <c r="I31" s="151"/>
      <c r="J31" s="111" t="s">
        <v>8</v>
      </c>
      <c r="K31" s="112">
        <v>242919</v>
      </c>
      <c r="L31" s="113">
        <v>100</v>
      </c>
      <c r="M31" s="113">
        <v>100</v>
      </c>
      <c r="N31" s="114"/>
      <c r="O31" s="99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Base Inc</vt:lpstr>
      <vt:lpstr>Base M F</vt:lpstr>
      <vt:lpstr>Fig. IS.TS.1a</vt:lpstr>
      <vt:lpstr>Fig. IS.TS.1b</vt:lpstr>
      <vt:lpstr>Fig. IS.TS.2a</vt:lpstr>
      <vt:lpstr>FIg. IS.TS.2b</vt:lpstr>
      <vt:lpstr>Dati 2016 da spss</vt:lpstr>
      <vt:lpstr>Dati 2017 da spss</vt:lpstr>
      <vt:lpstr>Dati 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2019-11-20T10:56:25Z</dcterms:modified>
</cp:coreProperties>
</file>